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V:\Finanzen\Ordnungsstrafen\2023\"/>
    </mc:Choice>
  </mc:AlternateContent>
  <xr:revisionPtr revIDLastSave="0" documentId="13_ncr:1_{B946C3E8-19E4-46C7-B392-DC70DBD9DACF}" xr6:coauthVersionLast="47" xr6:coauthVersionMax="47" xr10:uidLastSave="{00000000-0000-0000-0000-000000000000}"/>
  <bookViews>
    <workbookView xWindow="-120" yWindow="-120" windowWidth="29040" windowHeight="17520" tabRatio="883" xr2:uid="{8E896578-2F17-4408-9C6E-899A999A1DB0}"/>
  </bookViews>
  <sheets>
    <sheet name="Übersicht" sheetId="1" r:id="rId1"/>
    <sheet name="BW1" sheetId="2" r:id="rId2"/>
    <sheet name="BW2" sheetId="8" r:id="rId3"/>
    <sheet name="BW3" sheetId="17" r:id="rId4"/>
    <sheet name="BW4" sheetId="16" r:id="rId5"/>
    <sheet name="BW5" sheetId="13" r:id="rId6"/>
    <sheet name="BW6" sheetId="14" r:id="rId7"/>
    <sheet name="BW7" sheetId="15" r:id="rId8"/>
    <sheet name="BW8" sheetId="11" r:id="rId9"/>
    <sheet name="BW9" sheetId="9" r:id="rId10"/>
    <sheet name="BW10" sheetId="12" r:id="rId11"/>
    <sheet name="BW11" sheetId="4" r:id="rId12"/>
    <sheet name="BW12" sheetId="7" r:id="rId13"/>
    <sheet name="BW13" sheetId="5" r:id="rId14"/>
    <sheet name="BW14" sheetId="19" r:id="rId15"/>
    <sheet name="BW15" sheetId="20" r:id="rId16"/>
    <sheet name="BW16" sheetId="21" r:id="rId17"/>
    <sheet name="OR1" sheetId="23" r:id="rId18"/>
    <sheet name="OR2" sheetId="25" r:id="rId19"/>
    <sheet name="OR3" sheetId="18" r:id="rId20"/>
    <sheet name="OR4" sheetId="26" r:id="rId21"/>
    <sheet name="OR5" sheetId="28" r:id="rId22"/>
    <sheet name="OR6" sheetId="27" r:id="rId23"/>
    <sheet name="OR7" sheetId="30" r:id="rId24"/>
    <sheet name="OR8" sheetId="24" r:id="rId25"/>
    <sheet name="OR9" sheetId="22" r:id="rId26"/>
    <sheet name="OR10" sheetId="32" r:id="rId27"/>
    <sheet name="OR11" sheetId="37" r:id="rId28"/>
    <sheet name="OR12" sheetId="33" r:id="rId29"/>
    <sheet name="OR13" sheetId="38" r:id="rId30"/>
    <sheet name="OR14" sheetId="43" r:id="rId31"/>
    <sheet name="OR15" sheetId="31" r:id="rId32"/>
    <sheet name="OR16" sheetId="35" r:id="rId33"/>
    <sheet name="UR1" sheetId="39" r:id="rId34"/>
    <sheet name="UR2" sheetId="40" r:id="rId35"/>
    <sheet name="UR3" sheetId="36" r:id="rId36"/>
    <sheet name="UR4" sheetId="34" r:id="rId37"/>
    <sheet name="UR5" sheetId="51" r:id="rId38"/>
    <sheet name="UR6" sheetId="45" r:id="rId39"/>
    <sheet name="UR7" sheetId="42" r:id="rId40"/>
    <sheet name="UR8" sheetId="46" r:id="rId41"/>
    <sheet name="UR9" sheetId="47" r:id="rId42"/>
    <sheet name="UR10" sheetId="48" r:id="rId43"/>
    <sheet name="UR11" sheetId="44" r:id="rId44"/>
    <sheet name="UR12" sheetId="49" r:id="rId45"/>
    <sheet name="UR13" sheetId="53" r:id="rId46"/>
    <sheet name="UR14" sheetId="56" r:id="rId47"/>
    <sheet name="UR15" sheetId="41" r:id="rId48"/>
    <sheet name="UR16" sheetId="52" r:id="rId49"/>
    <sheet name="UR17" sheetId="55" r:id="rId50"/>
    <sheet name="UR18" sheetId="57" r:id="rId51"/>
    <sheet name="UR19" sheetId="59" r:id="rId52"/>
    <sheet name="WKM1" sheetId="50" r:id="rId53"/>
    <sheet name="WKM2" sheetId="63" r:id="rId54"/>
    <sheet name="WKM3" sheetId="58" r:id="rId55"/>
    <sheet name="WKM4" sheetId="60" r:id="rId56"/>
    <sheet name="WKM5" sheetId="54" r:id="rId57"/>
    <sheet name="WKM6" sheetId="62" r:id="rId58"/>
    <sheet name="WKM7" sheetId="65" r:id="rId59"/>
    <sheet name="WKM8" sheetId="61" r:id="rId60"/>
    <sheet name="WKM9" sheetId="73" r:id="rId61"/>
    <sheet name="WKM10" sheetId="66" r:id="rId62"/>
    <sheet name="WKM11" sheetId="64" r:id="rId63"/>
    <sheet name="WKM12" sheetId="68" r:id="rId64"/>
    <sheet name="WKM13" sheetId="67" r:id="rId65"/>
    <sheet name="WKM14" sheetId="71" r:id="rId66"/>
    <sheet name="WKM15" sheetId="70" r:id="rId67"/>
    <sheet name="WKM16" sheetId="69" r:id="rId68"/>
    <sheet name="WKM17" sheetId="72" r:id="rId69"/>
    <sheet name="WKM18" sheetId="29" r:id="rId70"/>
    <sheet name="Vorlage" sheetId="3" r:id="rId7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7" l="1"/>
  <c r="D14" i="26" l="1"/>
  <c r="D14" i="40" l="1"/>
  <c r="D14" i="5" l="1"/>
  <c r="D15" i="5"/>
  <c r="D16" i="5"/>
  <c r="D17" i="5"/>
  <c r="D18" i="5"/>
  <c r="D19" i="5"/>
  <c r="D17" i="66" l="1"/>
  <c r="D15" i="56" l="1"/>
  <c r="D14" i="33" l="1"/>
  <c r="D14" i="14" l="1"/>
  <c r="D31" i="3" l="1"/>
  <c r="D30" i="3"/>
  <c r="D29" i="3"/>
  <c r="D28" i="3"/>
  <c r="D27" i="3"/>
  <c r="D26" i="3"/>
  <c r="D25" i="3"/>
  <c r="D24" i="3"/>
  <c r="D23" i="3"/>
  <c r="D22" i="3"/>
  <c r="D21" i="3"/>
  <c r="D20" i="3"/>
  <c r="D32" i="3" s="1"/>
  <c r="D19" i="3"/>
  <c r="D18" i="3"/>
  <c r="D17" i="3"/>
  <c r="D16" i="3"/>
  <c r="D15" i="3"/>
  <c r="D14" i="3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6" i="66"/>
  <c r="D15" i="66"/>
  <c r="D14" i="66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4" i="56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4" i="37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31" i="5"/>
  <c r="D30" i="5"/>
  <c r="D29" i="5"/>
  <c r="D28" i="5"/>
  <c r="D27" i="5"/>
  <c r="D26" i="5"/>
  <c r="D25" i="5"/>
  <c r="D24" i="5"/>
  <c r="D23" i="5"/>
  <c r="D22" i="5"/>
  <c r="D21" i="5"/>
  <c r="D20" i="5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14" i="16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14" i="17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14" i="8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14" i="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14" i="42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14" i="46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14" i="34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14" i="30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14" i="19"/>
  <c r="B32" i="19"/>
  <c r="C24" i="1" s="1"/>
  <c r="C32" i="19"/>
  <c r="D24" i="1" s="1"/>
  <c r="C32" i="30"/>
  <c r="D36" i="1" s="1"/>
  <c r="B32" i="30"/>
  <c r="C36" i="1" s="1"/>
  <c r="C32" i="34"/>
  <c r="D52" i="1" s="1"/>
  <c r="B32" i="34"/>
  <c r="C52" i="1" s="1"/>
  <c r="B32" i="46"/>
  <c r="C56" i="1" s="1"/>
  <c r="C32" i="59"/>
  <c r="D67" i="1" s="1"/>
  <c r="C32" i="42"/>
  <c r="D55" i="1" s="1"/>
  <c r="B32" i="42"/>
  <c r="C55" i="1" s="1"/>
  <c r="B32" i="12"/>
  <c r="C20" i="1" s="1"/>
  <c r="B32" i="28"/>
  <c r="C34" i="1" s="1"/>
  <c r="C32" i="28"/>
  <c r="D34" i="1" s="1"/>
  <c r="B32" i="54"/>
  <c r="C75" i="1" s="1"/>
  <c r="C32" i="26"/>
  <c r="D33" i="1" s="1"/>
  <c r="C32" i="39"/>
  <c r="D49" i="1" s="1"/>
  <c r="B32" i="45"/>
  <c r="C54" i="1" s="1"/>
  <c r="C32" i="45"/>
  <c r="D54" i="1" s="1"/>
  <c r="C32" i="35"/>
  <c r="D45" i="1" s="1"/>
  <c r="B32" i="20"/>
  <c r="C25" i="1" s="1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14" i="20"/>
  <c r="D1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29" i="54"/>
  <c r="D30" i="54"/>
  <c r="D31" i="54"/>
  <c r="D14" i="54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14" i="12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14" i="45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14" i="28"/>
  <c r="D9" i="29"/>
  <c r="D9" i="72"/>
  <c r="D9" i="69"/>
  <c r="D9" i="70"/>
  <c r="D9" i="71"/>
  <c r="D9" i="67"/>
  <c r="D9" i="68"/>
  <c r="D9" i="64"/>
  <c r="D9" i="66"/>
  <c r="D9" i="73"/>
  <c r="D9" i="61"/>
  <c r="D9" i="65"/>
  <c r="D9" i="62"/>
  <c r="D9" i="54"/>
  <c r="D9" i="60"/>
  <c r="D9" i="58"/>
  <c r="A35" i="73"/>
  <c r="C32" i="73"/>
  <c r="D79" i="1" s="1"/>
  <c r="B32" i="73"/>
  <c r="C79" i="1" s="1"/>
  <c r="D6" i="73"/>
  <c r="D5" i="73"/>
  <c r="D2" i="73"/>
  <c r="D9" i="63"/>
  <c r="D9" i="50"/>
  <c r="D9" i="59"/>
  <c r="D9" i="57"/>
  <c r="D9" i="55"/>
  <c r="D9" i="52"/>
  <c r="D9" i="41"/>
  <c r="D9" i="56"/>
  <c r="D9" i="53"/>
  <c r="D9" i="49"/>
  <c r="D9" i="44"/>
  <c r="D9" i="48"/>
  <c r="D9" i="47"/>
  <c r="D9" i="46"/>
  <c r="D9" i="42"/>
  <c r="D9" i="45"/>
  <c r="D9" i="51"/>
  <c r="D9" i="34"/>
  <c r="D9" i="36"/>
  <c r="D9" i="40"/>
  <c r="D9" i="39"/>
  <c r="D9" i="35"/>
  <c r="D9" i="31"/>
  <c r="D9" i="43"/>
  <c r="D9" i="38"/>
  <c r="D9" i="33"/>
  <c r="D9" i="37"/>
  <c r="D9" i="32"/>
  <c r="D9" i="22"/>
  <c r="D9" i="24"/>
  <c r="D9" i="30"/>
  <c r="D9" i="27"/>
  <c r="D9" i="28"/>
  <c r="D9" i="26"/>
  <c r="D9" i="18"/>
  <c r="D9" i="25"/>
  <c r="D9" i="23"/>
  <c r="D9" i="21"/>
  <c r="D9" i="20"/>
  <c r="D9" i="19"/>
  <c r="D9" i="5"/>
  <c r="D9" i="7"/>
  <c r="D9" i="4"/>
  <c r="D9" i="12"/>
  <c r="D9" i="9"/>
  <c r="D9" i="11"/>
  <c r="D9" i="15"/>
  <c r="D9" i="14"/>
  <c r="D9" i="13"/>
  <c r="D9" i="16"/>
  <c r="D9" i="17"/>
  <c r="D9" i="8"/>
  <c r="A35" i="72"/>
  <c r="C32" i="72"/>
  <c r="D87" i="1" s="1"/>
  <c r="B32" i="72"/>
  <c r="C87" i="1" s="1"/>
  <c r="D6" i="72"/>
  <c r="D5" i="72"/>
  <c r="D2" i="72"/>
  <c r="A35" i="71"/>
  <c r="C32" i="71"/>
  <c r="D84" i="1" s="1"/>
  <c r="B32" i="71"/>
  <c r="C84" i="1" s="1"/>
  <c r="D6" i="71"/>
  <c r="D5" i="71"/>
  <c r="D2" i="71"/>
  <c r="A35" i="70"/>
  <c r="C32" i="70"/>
  <c r="D85" i="1" s="1"/>
  <c r="B32" i="70"/>
  <c r="C85" i="1" s="1"/>
  <c r="D6" i="70"/>
  <c r="D5" i="70"/>
  <c r="D2" i="70"/>
  <c r="A35" i="69"/>
  <c r="C32" i="69"/>
  <c r="D86" i="1" s="1"/>
  <c r="B32" i="69"/>
  <c r="C86" i="1" s="1"/>
  <c r="D6" i="69"/>
  <c r="D5" i="69"/>
  <c r="D2" i="69"/>
  <c r="A35" i="68"/>
  <c r="C32" i="68"/>
  <c r="D82" i="1" s="1"/>
  <c r="B32" i="68"/>
  <c r="C82" i="1" s="1"/>
  <c r="D6" i="68"/>
  <c r="D5" i="68"/>
  <c r="D2" i="68"/>
  <c r="A35" i="67"/>
  <c r="C32" i="67"/>
  <c r="D83" i="1" s="1"/>
  <c r="B32" i="67"/>
  <c r="C83" i="1" s="1"/>
  <c r="D6" i="67"/>
  <c r="D5" i="67"/>
  <c r="D2" i="67"/>
  <c r="A35" i="66"/>
  <c r="C32" i="66"/>
  <c r="D80" i="1" s="1"/>
  <c r="B32" i="66"/>
  <c r="C80" i="1" s="1"/>
  <c r="D6" i="66"/>
  <c r="D5" i="66"/>
  <c r="D2" i="66"/>
  <c r="A35" i="65"/>
  <c r="C32" i="65"/>
  <c r="D77" i="1" s="1"/>
  <c r="B32" i="65"/>
  <c r="C77" i="1" s="1"/>
  <c r="D6" i="65"/>
  <c r="D5" i="65"/>
  <c r="D2" i="65"/>
  <c r="A35" i="64"/>
  <c r="C32" i="64"/>
  <c r="D81" i="1" s="1"/>
  <c r="B32" i="64"/>
  <c r="C81" i="1" s="1"/>
  <c r="D6" i="64"/>
  <c r="D5" i="64"/>
  <c r="D2" i="64"/>
  <c r="A35" i="63"/>
  <c r="C32" i="63"/>
  <c r="D72" i="1" s="1"/>
  <c r="B32" i="63"/>
  <c r="C72" i="1" s="1"/>
  <c r="D6" i="63"/>
  <c r="D5" i="63"/>
  <c r="D2" i="63"/>
  <c r="A35" i="62"/>
  <c r="C32" i="62"/>
  <c r="D76" i="1" s="1"/>
  <c r="B32" i="62"/>
  <c r="C76" i="1" s="1"/>
  <c r="D6" i="62"/>
  <c r="D5" i="62"/>
  <c r="D2" i="62"/>
  <c r="A35" i="61"/>
  <c r="C32" i="61"/>
  <c r="D78" i="1" s="1"/>
  <c r="B32" i="61"/>
  <c r="C78" i="1" s="1"/>
  <c r="D6" i="61"/>
  <c r="D5" i="61"/>
  <c r="D2" i="61"/>
  <c r="A35" i="60"/>
  <c r="C32" i="60"/>
  <c r="D74" i="1" s="1"/>
  <c r="B32" i="60"/>
  <c r="C74" i="1" s="1"/>
  <c r="D6" i="60"/>
  <c r="D5" i="60"/>
  <c r="D2" i="60"/>
  <c r="B32" i="59"/>
  <c r="C67" i="1" s="1"/>
  <c r="D6" i="59"/>
  <c r="D5" i="59"/>
  <c r="D2" i="59"/>
  <c r="A35" i="58"/>
  <c r="C32" i="58"/>
  <c r="D73" i="1" s="1"/>
  <c r="B32" i="58"/>
  <c r="C73" i="1" s="1"/>
  <c r="D6" i="58"/>
  <c r="D5" i="58"/>
  <c r="D2" i="58"/>
  <c r="C32" i="57"/>
  <c r="D66" i="1" s="1"/>
  <c r="B32" i="57"/>
  <c r="C66" i="1" s="1"/>
  <c r="D6" i="57"/>
  <c r="D5" i="57"/>
  <c r="D2" i="57"/>
  <c r="C32" i="56"/>
  <c r="D62" i="1" s="1"/>
  <c r="B32" i="56"/>
  <c r="C62" i="1" s="1"/>
  <c r="D6" i="56"/>
  <c r="D5" i="56"/>
  <c r="D2" i="56"/>
  <c r="C32" i="55"/>
  <c r="D65" i="1" s="1"/>
  <c r="B32" i="55"/>
  <c r="C65" i="1" s="1"/>
  <c r="D6" i="55"/>
  <c r="D5" i="55"/>
  <c r="D2" i="55"/>
  <c r="A35" i="54"/>
  <c r="C32" i="54"/>
  <c r="D75" i="1" s="1"/>
  <c r="D6" i="54"/>
  <c r="D5" i="54"/>
  <c r="D2" i="54"/>
  <c r="C32" i="53"/>
  <c r="D61" i="1" s="1"/>
  <c r="B32" i="53"/>
  <c r="C61" i="1" s="1"/>
  <c r="D6" i="53"/>
  <c r="D5" i="53"/>
  <c r="D2" i="53"/>
  <c r="C32" i="52"/>
  <c r="D64" i="1" s="1"/>
  <c r="B32" i="52"/>
  <c r="C64" i="1" s="1"/>
  <c r="D6" i="52"/>
  <c r="D5" i="52"/>
  <c r="D2" i="52"/>
  <c r="C32" i="51"/>
  <c r="D53" i="1" s="1"/>
  <c r="B32" i="51"/>
  <c r="C53" i="1" s="1"/>
  <c r="D6" i="51"/>
  <c r="D5" i="51"/>
  <c r="D2" i="51"/>
  <c r="C32" i="50"/>
  <c r="D71" i="1" s="1"/>
  <c r="B32" i="50"/>
  <c r="C71" i="1" s="1"/>
  <c r="D6" i="50"/>
  <c r="D5" i="50"/>
  <c r="D2" i="50"/>
  <c r="C32" i="49"/>
  <c r="D60" i="1" s="1"/>
  <c r="B32" i="49"/>
  <c r="C60" i="1" s="1"/>
  <c r="D6" i="49"/>
  <c r="D5" i="49"/>
  <c r="D2" i="49"/>
  <c r="C32" i="48"/>
  <c r="D58" i="1" s="1"/>
  <c r="B32" i="48"/>
  <c r="C58" i="1" s="1"/>
  <c r="D6" i="48"/>
  <c r="D5" i="48"/>
  <c r="D2" i="48"/>
  <c r="C32" i="47"/>
  <c r="D57" i="1" s="1"/>
  <c r="B32" i="47"/>
  <c r="C57" i="1" s="1"/>
  <c r="D6" i="47"/>
  <c r="D5" i="47"/>
  <c r="D2" i="47"/>
  <c r="C32" i="46"/>
  <c r="D56" i="1" s="1"/>
  <c r="D6" i="46"/>
  <c r="D5" i="46"/>
  <c r="D2" i="46"/>
  <c r="D6" i="45"/>
  <c r="D5" i="45"/>
  <c r="D2" i="45"/>
  <c r="C32" i="44"/>
  <c r="D59" i="1" s="1"/>
  <c r="B32" i="44"/>
  <c r="C59" i="1" s="1"/>
  <c r="D6" i="44"/>
  <c r="D5" i="44"/>
  <c r="D2" i="44"/>
  <c r="C32" i="43"/>
  <c r="D43" i="1" s="1"/>
  <c r="B32" i="43"/>
  <c r="C43" i="1" s="1"/>
  <c r="D6" i="43"/>
  <c r="D5" i="43"/>
  <c r="D2" i="43"/>
  <c r="D6" i="42"/>
  <c r="D5" i="42"/>
  <c r="D2" i="42"/>
  <c r="C32" i="41"/>
  <c r="D63" i="1" s="1"/>
  <c r="B32" i="41"/>
  <c r="C63" i="1" s="1"/>
  <c r="D6" i="41"/>
  <c r="D5" i="41"/>
  <c r="D2" i="41"/>
  <c r="C31" i="40"/>
  <c r="D50" i="1" s="1"/>
  <c r="B31" i="40"/>
  <c r="C50" i="1" s="1"/>
  <c r="D6" i="40"/>
  <c r="D5" i="40"/>
  <c r="D2" i="40"/>
  <c r="B32" i="39"/>
  <c r="C49" i="1" s="1"/>
  <c r="D6" i="39"/>
  <c r="D5" i="39"/>
  <c r="D2" i="39"/>
  <c r="C32" i="38"/>
  <c r="D42" i="1" s="1"/>
  <c r="B32" i="38"/>
  <c r="C42" i="1" s="1"/>
  <c r="D6" i="38"/>
  <c r="D5" i="38"/>
  <c r="D2" i="38"/>
  <c r="C32" i="37"/>
  <c r="D40" i="1" s="1"/>
  <c r="B32" i="37"/>
  <c r="C40" i="1" s="1"/>
  <c r="D6" i="37"/>
  <c r="D5" i="37"/>
  <c r="D2" i="37"/>
  <c r="C32" i="36"/>
  <c r="D51" i="1" s="1"/>
  <c r="B32" i="36"/>
  <c r="C51" i="1" s="1"/>
  <c r="D6" i="36"/>
  <c r="D5" i="36"/>
  <c r="D2" i="36"/>
  <c r="B32" i="35"/>
  <c r="C45" i="1" s="1"/>
  <c r="D6" i="35"/>
  <c r="D5" i="35"/>
  <c r="D2" i="35"/>
  <c r="D6" i="34"/>
  <c r="D5" i="34"/>
  <c r="D2" i="34"/>
  <c r="C32" i="33"/>
  <c r="D41" i="1" s="1"/>
  <c r="B32" i="33"/>
  <c r="C41" i="1" s="1"/>
  <c r="D6" i="33"/>
  <c r="D5" i="33"/>
  <c r="D2" i="33"/>
  <c r="C32" i="32"/>
  <c r="D39" i="1" s="1"/>
  <c r="B32" i="32"/>
  <c r="C39" i="1" s="1"/>
  <c r="D6" i="32"/>
  <c r="D5" i="32"/>
  <c r="D2" i="32"/>
  <c r="C32" i="31"/>
  <c r="D44" i="1" s="1"/>
  <c r="B32" i="31"/>
  <c r="C44" i="1" s="1"/>
  <c r="D6" i="31"/>
  <c r="D5" i="31"/>
  <c r="D2" i="31"/>
  <c r="D6" i="30"/>
  <c r="D5" i="30"/>
  <c r="D2" i="30"/>
  <c r="A35" i="29"/>
  <c r="C32" i="29"/>
  <c r="D88" i="1" s="1"/>
  <c r="B32" i="29"/>
  <c r="C88" i="1" s="1"/>
  <c r="D6" i="29"/>
  <c r="D5" i="29"/>
  <c r="D2" i="29"/>
  <c r="D6" i="28"/>
  <c r="D5" i="28"/>
  <c r="D2" i="28"/>
  <c r="C32" i="27"/>
  <c r="D35" i="1" s="1"/>
  <c r="B32" i="27"/>
  <c r="C35" i="1" s="1"/>
  <c r="D6" i="27"/>
  <c r="D5" i="27"/>
  <c r="D2" i="27"/>
  <c r="B32" i="26"/>
  <c r="C33" i="1" s="1"/>
  <c r="D6" i="26"/>
  <c r="D5" i="26"/>
  <c r="D2" i="26"/>
  <c r="C32" i="25"/>
  <c r="D31" i="1" s="1"/>
  <c r="B32" i="25"/>
  <c r="C31" i="1" s="1"/>
  <c r="D6" i="25"/>
  <c r="D5" i="25"/>
  <c r="D2" i="25"/>
  <c r="C32" i="24"/>
  <c r="D37" i="1" s="1"/>
  <c r="B32" i="24"/>
  <c r="C37" i="1" s="1"/>
  <c r="D6" i="24"/>
  <c r="D5" i="24"/>
  <c r="D2" i="24"/>
  <c r="C32" i="23"/>
  <c r="D30" i="1" s="1"/>
  <c r="B32" i="23"/>
  <c r="C30" i="1" s="1"/>
  <c r="D6" i="23"/>
  <c r="D5" i="23"/>
  <c r="D2" i="23"/>
  <c r="C32" i="22"/>
  <c r="D38" i="1" s="1"/>
  <c r="B32" i="22"/>
  <c r="C38" i="1" s="1"/>
  <c r="D6" i="22"/>
  <c r="D5" i="22"/>
  <c r="D2" i="22"/>
  <c r="C32" i="21"/>
  <c r="D26" i="1" s="1"/>
  <c r="B32" i="21"/>
  <c r="C26" i="1" s="1"/>
  <c r="D6" i="21"/>
  <c r="D5" i="21"/>
  <c r="D2" i="21"/>
  <c r="C32" i="20"/>
  <c r="D25" i="1" s="1"/>
  <c r="D6" i="20"/>
  <c r="D5" i="20"/>
  <c r="D2" i="20"/>
  <c r="D6" i="19"/>
  <c r="D5" i="19"/>
  <c r="D2" i="19"/>
  <c r="C30" i="18"/>
  <c r="D32" i="1" s="1"/>
  <c r="B30" i="18"/>
  <c r="C32" i="1" s="1"/>
  <c r="D6" i="18"/>
  <c r="D5" i="18"/>
  <c r="D2" i="18"/>
  <c r="C32" i="17"/>
  <c r="D13" i="1" s="1"/>
  <c r="B32" i="17"/>
  <c r="C13" i="1" s="1"/>
  <c r="D6" i="17"/>
  <c r="D5" i="17"/>
  <c r="D2" i="17"/>
  <c r="C32" i="16"/>
  <c r="D14" i="1" s="1"/>
  <c r="B32" i="16"/>
  <c r="C14" i="1" s="1"/>
  <c r="D6" i="16"/>
  <c r="D5" i="16"/>
  <c r="D2" i="16"/>
  <c r="C32" i="15"/>
  <c r="D17" i="1" s="1"/>
  <c r="B32" i="15"/>
  <c r="C17" i="1" s="1"/>
  <c r="D6" i="15"/>
  <c r="D5" i="15"/>
  <c r="D2" i="15"/>
  <c r="C32" i="14"/>
  <c r="D16" i="1" s="1"/>
  <c r="B32" i="14"/>
  <c r="C16" i="1" s="1"/>
  <c r="D6" i="14"/>
  <c r="D5" i="14"/>
  <c r="D2" i="14"/>
  <c r="C32" i="13"/>
  <c r="D15" i="1" s="1"/>
  <c r="B32" i="13"/>
  <c r="C15" i="1" s="1"/>
  <c r="D6" i="13"/>
  <c r="D5" i="13"/>
  <c r="D2" i="13"/>
  <c r="C32" i="12"/>
  <c r="D20" i="1" s="1"/>
  <c r="D6" i="12"/>
  <c r="D5" i="12"/>
  <c r="D2" i="12"/>
  <c r="C32" i="11"/>
  <c r="D18" i="1" s="1"/>
  <c r="B32" i="11"/>
  <c r="C18" i="1" s="1"/>
  <c r="D6" i="11"/>
  <c r="D5" i="11"/>
  <c r="D2" i="11"/>
  <c r="C32" i="9"/>
  <c r="D19" i="1" s="1"/>
  <c r="B32" i="9"/>
  <c r="C19" i="1" s="1"/>
  <c r="D6" i="9"/>
  <c r="D5" i="9"/>
  <c r="D2" i="9"/>
  <c r="C30" i="8"/>
  <c r="D12" i="1" s="1"/>
  <c r="B30" i="8"/>
  <c r="C12" i="1" s="1"/>
  <c r="D6" i="8"/>
  <c r="D5" i="8"/>
  <c r="D2" i="8"/>
  <c r="C32" i="7"/>
  <c r="D22" i="1" s="1"/>
  <c r="B32" i="7"/>
  <c r="C22" i="1" s="1"/>
  <c r="D6" i="7"/>
  <c r="D5" i="7"/>
  <c r="D2" i="7"/>
  <c r="C32" i="5"/>
  <c r="D23" i="1" s="1"/>
  <c r="B32" i="5"/>
  <c r="C23" i="1" s="1"/>
  <c r="D6" i="5"/>
  <c r="D5" i="5"/>
  <c r="D2" i="5"/>
  <c r="C32" i="4"/>
  <c r="D21" i="1" s="1"/>
  <c r="B32" i="4"/>
  <c r="C21" i="1" s="1"/>
  <c r="D6" i="4"/>
  <c r="D5" i="4"/>
  <c r="D2" i="4"/>
  <c r="A35" i="3"/>
  <c r="C32" i="3"/>
  <c r="B32" i="3"/>
  <c r="D6" i="3"/>
  <c r="D5" i="3"/>
  <c r="D2" i="3"/>
  <c r="C32" i="2"/>
  <c r="D11" i="1" s="1"/>
  <c r="B32" i="2"/>
  <c r="C11" i="1" s="1"/>
  <c r="D9" i="2"/>
  <c r="D6" i="2"/>
  <c r="D5" i="2"/>
  <c r="D2" i="2"/>
  <c r="D32" i="5" l="1"/>
  <c r="D32" i="73"/>
  <c r="D32" i="50"/>
  <c r="D32" i="26"/>
  <c r="D32" i="62"/>
  <c r="D32" i="72"/>
  <c r="D32" i="20"/>
  <c r="D32" i="52"/>
  <c r="D32" i="29"/>
  <c r="D32" i="56"/>
  <c r="D32" i="7"/>
  <c r="D32" i="66"/>
  <c r="D32" i="53"/>
  <c r="D32" i="48"/>
  <c r="D32" i="51"/>
  <c r="D32" i="25"/>
  <c r="D32" i="49"/>
  <c r="D32" i="38"/>
  <c r="D32" i="47"/>
  <c r="D32" i="36"/>
  <c r="D32" i="13"/>
  <c r="D32" i="34"/>
  <c r="D32" i="63"/>
  <c r="D32" i="55"/>
  <c r="D32" i="23"/>
  <c r="D30" i="18"/>
  <c r="D32" i="46"/>
  <c r="D32" i="69"/>
  <c r="D32" i="2"/>
  <c r="C93" i="1"/>
  <c r="D93" i="1"/>
  <c r="E76" i="1"/>
  <c r="E52" i="1"/>
  <c r="E72" i="1"/>
  <c r="E79" i="1"/>
  <c r="E87" i="1"/>
  <c r="E88" i="1"/>
  <c r="E57" i="1"/>
  <c r="D32" i="70"/>
  <c r="D32" i="67"/>
  <c r="D32" i="68"/>
  <c r="E82" i="1"/>
  <c r="E80" i="1"/>
  <c r="D32" i="58"/>
  <c r="E71" i="1"/>
  <c r="E65" i="1"/>
  <c r="E64" i="1"/>
  <c r="D32" i="41"/>
  <c r="E62" i="1"/>
  <c r="E60" i="1"/>
  <c r="E56" i="1"/>
  <c r="E54" i="1"/>
  <c r="E53" i="1"/>
  <c r="D32" i="35"/>
  <c r="E42" i="1"/>
  <c r="D32" i="37"/>
  <c r="D32" i="32"/>
  <c r="D32" i="30"/>
  <c r="E36" i="1"/>
  <c r="E26" i="1"/>
  <c r="E25" i="1"/>
  <c r="E23" i="1"/>
  <c r="E22" i="1"/>
  <c r="E15" i="1"/>
  <c r="E11" i="1"/>
  <c r="E30" i="1"/>
  <c r="E24" i="1"/>
  <c r="D32" i="44"/>
  <c r="E61" i="1"/>
  <c r="D32" i="17"/>
  <c r="E13" i="1"/>
  <c r="D32" i="59"/>
  <c r="E40" i="1"/>
  <c r="D32" i="14"/>
  <c r="E16" i="1"/>
  <c r="D32" i="21"/>
  <c r="D32" i="12"/>
  <c r="E33" i="1"/>
  <c r="E14" i="1"/>
  <c r="D32" i="60"/>
  <c r="E75" i="1"/>
  <c r="D32" i="54"/>
  <c r="D32" i="4"/>
  <c r="E55" i="1"/>
  <c r="E73" i="1"/>
  <c r="E17" i="1"/>
  <c r="D32" i="15"/>
  <c r="E31" i="1"/>
  <c r="D32" i="64"/>
  <c r="E67" i="1"/>
  <c r="D32" i="31"/>
  <c r="D32" i="65"/>
  <c r="D32" i="11"/>
  <c r="D32" i="71"/>
  <c r="E84" i="1"/>
  <c r="E58" i="1"/>
  <c r="D32" i="43"/>
  <c r="E63" i="1"/>
  <c r="D32" i="61"/>
  <c r="D32" i="57"/>
  <c r="D32" i="9"/>
  <c r="E20" i="1"/>
  <c r="E43" i="1"/>
  <c r="D32" i="33"/>
  <c r="E39" i="1"/>
  <c r="E83" i="1"/>
  <c r="E32" i="1"/>
  <c r="E59" i="1"/>
  <c r="E34" i="1"/>
  <c r="D32" i="28"/>
  <c r="E66" i="1"/>
  <c r="D32" i="19"/>
  <c r="E18" i="1"/>
  <c r="D32" i="16"/>
  <c r="D32" i="24"/>
  <c r="E37" i="1"/>
  <c r="E86" i="1"/>
  <c r="D32" i="42"/>
  <c r="D32" i="45"/>
  <c r="E78" i="1"/>
  <c r="E77" i="1"/>
  <c r="E85" i="1"/>
  <c r="D30" i="8"/>
  <c r="E81" i="1"/>
  <c r="D31" i="40"/>
  <c r="E50" i="1"/>
  <c r="E51" i="1"/>
  <c r="D32" i="39"/>
  <c r="E21" i="1"/>
  <c r="E44" i="1"/>
  <c r="E19" i="1"/>
  <c r="E45" i="1"/>
  <c r="E41" i="1"/>
  <c r="E74" i="1"/>
  <c r="E38" i="1"/>
  <c r="D32" i="22"/>
  <c r="D32" i="27"/>
  <c r="E35" i="1"/>
  <c r="E49" i="1"/>
  <c r="E12" i="1"/>
  <c r="E93" i="1" l="1"/>
</calcChain>
</file>

<file path=xl/sharedStrings.xml><?xml version="1.0" encoding="utf-8"?>
<sst xmlns="http://schemas.openxmlformats.org/spreadsheetml/2006/main" count="796" uniqueCount="215">
  <si>
    <t>Vorarlberger Fußballverband</t>
  </si>
  <si>
    <t>Ordnungsstrafen und Strafverfahrenskosten</t>
  </si>
  <si>
    <t>VfB Hohenems</t>
  </si>
  <si>
    <t>FC Wolfurt</t>
  </si>
  <si>
    <t>SW Bregenz</t>
  </si>
  <si>
    <t>FC Lauterach</t>
  </si>
  <si>
    <t>RW Rankweil</t>
  </si>
  <si>
    <t>SC Röthis</t>
  </si>
  <si>
    <t>SCR Altach</t>
  </si>
  <si>
    <t>SC Austria Lustenau</t>
  </si>
  <si>
    <t>FC Dornbirn</t>
  </si>
  <si>
    <t>Verein</t>
  </si>
  <si>
    <t>Ordnungsstrafen</t>
  </si>
  <si>
    <t>Strafverfahrenskosten</t>
  </si>
  <si>
    <t>GESAMT</t>
  </si>
  <si>
    <t>SC Admira Dornbirn</t>
  </si>
  <si>
    <t>FC Andelsbuch</t>
  </si>
  <si>
    <t>FC Höchst</t>
  </si>
  <si>
    <t>FC Bizau</t>
  </si>
  <si>
    <t>FC Egg</t>
  </si>
  <si>
    <t>FC Alberschwende</t>
  </si>
  <si>
    <t>SC Fussach</t>
  </si>
  <si>
    <t>SV Lochau</t>
  </si>
  <si>
    <t>FC Nenzing</t>
  </si>
  <si>
    <t>FC Lustenau</t>
  </si>
  <si>
    <t>FC Schruns</t>
  </si>
  <si>
    <t>SC Göfis</t>
  </si>
  <si>
    <t>VfB Bezau</t>
  </si>
  <si>
    <t>FC Hard</t>
  </si>
  <si>
    <t>SK Meiningen</t>
  </si>
  <si>
    <t>FC Kennelbach</t>
  </si>
  <si>
    <t>TSV Altenstadt</t>
  </si>
  <si>
    <t>FC Sulzberg</t>
  </si>
  <si>
    <t>FC Koblach</t>
  </si>
  <si>
    <t>SV Frastanz</t>
  </si>
  <si>
    <t>FC Schlins</t>
  </si>
  <si>
    <t>FC Hörbranz</t>
  </si>
  <si>
    <t>SK Brederis</t>
  </si>
  <si>
    <t>FC Schwarzach</t>
  </si>
  <si>
    <t>FC Hittisau</t>
  </si>
  <si>
    <t>SC Hatlerdorf</t>
  </si>
  <si>
    <t>FC Sulz</t>
  </si>
  <si>
    <t>FC Thüringen</t>
  </si>
  <si>
    <t>FC Götzis</t>
  </si>
  <si>
    <t>SPG Großwalsertal</t>
  </si>
  <si>
    <t>RW Langen</t>
  </si>
  <si>
    <t>SV Gaissau</t>
  </si>
  <si>
    <t>FC Doren</t>
  </si>
  <si>
    <t>FC Nüziders</t>
  </si>
  <si>
    <t>FC Klostertal</t>
  </si>
  <si>
    <t>SC Hohenweiler</t>
  </si>
  <si>
    <t>SK Bürs</t>
  </si>
  <si>
    <t>FC Viktoria Bregenz</t>
  </si>
  <si>
    <t>FC Riefensberg</t>
  </si>
  <si>
    <t>SC Tisis</t>
  </si>
  <si>
    <t>FC Schwarzenberg</t>
  </si>
  <si>
    <t>SV Satteins</t>
  </si>
  <si>
    <t>FC Au</t>
  </si>
  <si>
    <t>FC Rätia Bludenz</t>
  </si>
  <si>
    <t>SPG Hochmontafon</t>
  </si>
  <si>
    <t>SPG FC Krumbach 1b</t>
  </si>
  <si>
    <t>SPG FC Mellau 1b</t>
  </si>
  <si>
    <t>SCM Vandans</t>
  </si>
  <si>
    <t>FC Mäder</t>
  </si>
  <si>
    <t>FC Krumbach</t>
  </si>
  <si>
    <t>FC Mellau</t>
  </si>
  <si>
    <t>SV Buch</t>
  </si>
  <si>
    <t>SC Mühlebach</t>
  </si>
  <si>
    <t>FC Beschling</t>
  </si>
  <si>
    <t>FFC Vorderland</t>
  </si>
  <si>
    <t xml:space="preserve">Verein: </t>
  </si>
  <si>
    <t>Datum STRUMA Urteil</t>
  </si>
  <si>
    <t>Vergehen, Erläuterungen etc.</t>
  </si>
  <si>
    <t>Ordnungs-strafen</t>
  </si>
  <si>
    <t>Straf-verfahrens-kosten</t>
  </si>
  <si>
    <t>Summe</t>
  </si>
  <si>
    <t>SUMME</t>
  </si>
  <si>
    <t>Der ausgewiesene Gesamtbetrag ist bis spätestens</t>
  </si>
  <si>
    <t>auf unser Konto mit der Nr. 0900-0002254 bei der Dornbirner Sparkasse (BLZ 20602) einzuzahlen.</t>
  </si>
  <si>
    <t>SV Gaschurn</t>
  </si>
  <si>
    <t>SC St. Gallenkirch</t>
  </si>
  <si>
    <t>FC BW Feldkirch</t>
  </si>
  <si>
    <t>FC Rotenberg</t>
  </si>
  <si>
    <t>Bregenzerwald</t>
  </si>
  <si>
    <t>Oberes Rheintal</t>
  </si>
  <si>
    <t>Unteres Rheintal</t>
  </si>
  <si>
    <t>Dornbirner SV</t>
  </si>
  <si>
    <t>Walgau/Klostertal/Montafon</t>
  </si>
  <si>
    <t>SV Ludesch</t>
  </si>
  <si>
    <t>MFFV</t>
  </si>
  <si>
    <t>Herbst 2023</t>
  </si>
  <si>
    <t>SC Dornbirn 1977</t>
  </si>
  <si>
    <t>Nichtantreten 1b</t>
  </si>
  <si>
    <t>kein SRA2</t>
  </si>
  <si>
    <t>Sache Herbert</t>
  </si>
  <si>
    <t>Sache Schöch</t>
  </si>
  <si>
    <t>Sache Lins</t>
  </si>
  <si>
    <t>Sache Fischer</t>
  </si>
  <si>
    <t>Missachten der Sicherheitsbestimmungen, Sache Meier</t>
  </si>
  <si>
    <t>Pyrotechnik</t>
  </si>
  <si>
    <t>falsche Rückennummer, Sache Kum</t>
  </si>
  <si>
    <t>Sache Merk</t>
  </si>
  <si>
    <t>Sache Feuerstein</t>
  </si>
  <si>
    <t>Sache Heinzle</t>
  </si>
  <si>
    <t>Sache Benda</t>
  </si>
  <si>
    <t>2 x falsche Rückennummer, Sache Bilgeri</t>
  </si>
  <si>
    <t>Sache Berneker</t>
  </si>
  <si>
    <t>Sache Netzer</t>
  </si>
  <si>
    <t>Unangemessenes Verhalten der Anhänger</t>
  </si>
  <si>
    <t>Sache Beer</t>
  </si>
  <si>
    <t>Sache Weissensteiner</t>
  </si>
  <si>
    <t>Sache Mentin</t>
  </si>
  <si>
    <t>Sache Demirtas</t>
  </si>
  <si>
    <t>Sache Jutz</t>
  </si>
  <si>
    <t>Sachen Gleissner, Büxler</t>
  </si>
  <si>
    <t>Sachen Sivgin, Sivgin, Leitenbauer</t>
  </si>
  <si>
    <t>Sache Nussbaumer</t>
  </si>
  <si>
    <t>Mannschaftszurückziehung U11 A</t>
  </si>
  <si>
    <t>4 x falsche Rückennummer</t>
  </si>
  <si>
    <t>Sache Jochum</t>
  </si>
  <si>
    <t>Sache UYAR</t>
  </si>
  <si>
    <t>Nichtantreten U12</t>
  </si>
  <si>
    <t>Sache TURAN</t>
  </si>
  <si>
    <t>keine Aufstellung eingetragen</t>
  </si>
  <si>
    <t>falsche Aufstellung eingetragen</t>
  </si>
  <si>
    <t>falsche Rückennummer eingetragen</t>
  </si>
  <si>
    <t xml:space="preserve">falsche Rückennummer </t>
  </si>
  <si>
    <t>nicht innerhalb der Frist abgeschlossen</t>
  </si>
  <si>
    <t>keine Kaderliste</t>
  </si>
  <si>
    <t>Sache KONOVALOV</t>
  </si>
  <si>
    <t>Sache ILHAN</t>
  </si>
  <si>
    <t>Sache DZAFEROVIC</t>
  </si>
  <si>
    <t>Sache ÖZTÜRK</t>
  </si>
  <si>
    <t>Nichtantreten U10 B, Nichtantreten U10 C, Sache Matkovic</t>
  </si>
  <si>
    <t>Sache Beiter, Uzun</t>
  </si>
  <si>
    <t>Sache AZMAZ</t>
  </si>
  <si>
    <t>Nichtanteten U12B</t>
  </si>
  <si>
    <t>Nichtantreten U8</t>
  </si>
  <si>
    <t>keine Aufstellung U10A,B</t>
  </si>
  <si>
    <t>keine Aufstellung U10 A,B, keine Kaderliste U9</t>
  </si>
  <si>
    <t>keine Kaderliste U8</t>
  </si>
  <si>
    <t>kein Laptop in SR Kabine</t>
  </si>
  <si>
    <t>Spiel nicht in der 48-Stunden Frist abgeschlossen U14</t>
  </si>
  <si>
    <t>Nichtantreten U16 vs SPG Großwalsertal</t>
  </si>
  <si>
    <t>keine Kaderliste eingetragen U9</t>
  </si>
  <si>
    <t>Sache PALTA</t>
  </si>
  <si>
    <t>Sache BAL</t>
  </si>
  <si>
    <t>Sache SCHROTTNER</t>
  </si>
  <si>
    <t>Sache JAKOB</t>
  </si>
  <si>
    <t>Sache DOS SANTOS MOURA</t>
  </si>
  <si>
    <t>Sache ALICI</t>
  </si>
  <si>
    <t>Sache Pak, CARLÖTSCHER</t>
  </si>
  <si>
    <t>Spieler unter falschen Namen</t>
  </si>
  <si>
    <t>keine Coachingzone eingezeichnet 1 u. 1b</t>
  </si>
  <si>
    <t>falsche Rückennummer</t>
  </si>
  <si>
    <t>Sache Siegfried Mathis, fehlender Spieler im Spielbericht, Spiel nicht in der 48 Stunden frist abgeschlossen</t>
  </si>
  <si>
    <t>Spiel nicht in der 48 Stunden Frist abgeschlossen, Sache FRITZ</t>
  </si>
  <si>
    <t>Sache KAMPL</t>
  </si>
  <si>
    <t>Sache COSKUN</t>
  </si>
  <si>
    <t>Sache Helfer (SPG Kumma), Sache JOVANOVIC</t>
  </si>
  <si>
    <t>Sache SARITAS</t>
  </si>
  <si>
    <t>Nichtantreten</t>
  </si>
  <si>
    <t>Nichtantreten FFC Vorderland 1c</t>
  </si>
  <si>
    <t>Nichtantreten U14</t>
  </si>
  <si>
    <t>Sache CIRACI</t>
  </si>
  <si>
    <t>Sache SCHÖNBERGER</t>
  </si>
  <si>
    <t>Sache AKYILDIZ</t>
  </si>
  <si>
    <t>Sache ÖZDEMIR</t>
  </si>
  <si>
    <t>Sache BERCHTOLD</t>
  </si>
  <si>
    <t>Sache TAHRIC</t>
  </si>
  <si>
    <t>Sache PRENN, KAUFMANN</t>
  </si>
  <si>
    <t>Sache MAHAURI, SAADO</t>
  </si>
  <si>
    <t>Sache KILTZER</t>
  </si>
  <si>
    <t>Spieler ohne Spielberechtigung U16</t>
  </si>
  <si>
    <t>Nichtantreten SPG</t>
  </si>
  <si>
    <t>Versagen Ordnerdienst</t>
  </si>
  <si>
    <t>25.0.2023</t>
  </si>
  <si>
    <t>Unsportliches Verhalten gegenüber dem SR</t>
  </si>
  <si>
    <t>falsche Rückennummer U14</t>
  </si>
  <si>
    <t>Diskriminierung, Versagen Ordnerdienst</t>
  </si>
  <si>
    <t>Sache STEMER</t>
  </si>
  <si>
    <t>Sache KOTTKE</t>
  </si>
  <si>
    <t>Sache LECHNER</t>
  </si>
  <si>
    <t>Sache PETER</t>
  </si>
  <si>
    <t>Sache BITSCHNAU, SIMONER</t>
  </si>
  <si>
    <t>Sache NOCH</t>
  </si>
  <si>
    <t>Spielen ohne Spielberechtigung, Sache VATER, DESNICA</t>
  </si>
  <si>
    <t>FNZ Vorderwald U10b, 12 Mädchen</t>
  </si>
  <si>
    <t>Spiel nicht in der 48-StundenFrist abgeschlossen U10,U11</t>
  </si>
  <si>
    <t>keine Aufstellung eingetragen U10b, U10A</t>
  </si>
  <si>
    <t>Spesen dem Sr nicht bezahlt</t>
  </si>
  <si>
    <t>FNZ Mittelwald U16b falsche Rückennummer</t>
  </si>
  <si>
    <t>Sache GEMALJEVIC, Sache ACAR, Sache SIRIN,AZEMI, ACAR</t>
  </si>
  <si>
    <t>Nichtantreten gegen DSV U14</t>
  </si>
  <si>
    <t>Nichtantreten U13 gegen Vandans U13</t>
  </si>
  <si>
    <t>Spieler unter falschem Namen U12 gegen FC Lustenau U12 B, falsche Rückennummer amat.</t>
  </si>
  <si>
    <t>keine Coachingzone+keine Ordner im 1b</t>
  </si>
  <si>
    <t>falsche Rückennummer U18, Sache SCHACHNER</t>
  </si>
  <si>
    <t>Sache TASIC</t>
  </si>
  <si>
    <t>Sache ARSLAN</t>
  </si>
  <si>
    <t>Sache Bräuer</t>
  </si>
  <si>
    <t xml:space="preserve">fehlende Trainerlizenz Batir, </t>
  </si>
  <si>
    <t>fehlende Trainerausbildung Guem</t>
  </si>
  <si>
    <t>fehlende Trainerausbildung Wölbitsch</t>
  </si>
  <si>
    <t>fehlende Trainerausbildung Kleber</t>
  </si>
  <si>
    <t>fehlende Trainerausbildung Toraman</t>
  </si>
  <si>
    <t>fehlende Trainerausbildung Schneider</t>
  </si>
  <si>
    <t>fehlende Trainerausbildung Stanojevic</t>
  </si>
  <si>
    <t>fehlende Trainerausbildung Eisbacher</t>
  </si>
  <si>
    <t>fehlende Trainerausbildung Dobler</t>
  </si>
  <si>
    <t>Sache Zürni, fehlende Trainerausbildung Pana u. Müller</t>
  </si>
  <si>
    <t>fehlende Trainerausbildung Unger</t>
  </si>
  <si>
    <t>fehlende Trainerausbildung Dörler</t>
  </si>
  <si>
    <t>Donnerstag, 28.12.2023</t>
  </si>
  <si>
    <t>auf unser Konto lautend auf Vorarlberger Fußballverband, IBAN: AT95 2060 2009 0000 2254, BIC: DOSPAT2D einzuzahlen.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</si>
</sst>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b/>
      <sz val="2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2"/>
      <name val="Verdana"/>
      <family val="2"/>
    </font>
    <font>
      <b/>
      <sz val="18"/>
      <color theme="1"/>
      <name val="Verdana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z val="9"/>
      <name val="Verdana"/>
      <family val="2"/>
    </font>
    <font>
      <b/>
      <sz val="20"/>
      <name val="Verdana"/>
      <family val="2"/>
    </font>
    <font>
      <sz val="11"/>
      <name val="Calibri"/>
      <family val="2"/>
      <scheme val="minor"/>
    </font>
    <font>
      <b/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2">
    <xf numFmtId="0" fontId="0" fillId="0" borderId="0" xfId="0"/>
    <xf numFmtId="0" fontId="4" fillId="2" borderId="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164" fontId="14" fillId="3" borderId="3" xfId="0" applyNumberFormat="1" applyFont="1" applyFill="1" applyBorder="1" applyAlignment="1">
      <alignment horizontal="center" vertical="center"/>
    </xf>
    <xf numFmtId="164" fontId="14" fillId="3" borderId="16" xfId="0" applyNumberFormat="1" applyFont="1" applyFill="1" applyBorder="1" applyAlignment="1">
      <alignment horizontal="center" vertical="center"/>
    </xf>
    <xf numFmtId="164" fontId="10" fillId="2" borderId="17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11" fillId="0" borderId="27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164" fontId="11" fillId="0" borderId="17" xfId="0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1</xdr:row>
      <xdr:rowOff>0</xdr:rowOff>
    </xdr:from>
    <xdr:to>
      <xdr:col>1</xdr:col>
      <xdr:colOff>809624</xdr:colOff>
      <xdr:row>6</xdr:row>
      <xdr:rowOff>124549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28BD681B-5EA2-47BF-B7A5-D485697B6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18097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8A12707B-B2F2-4CC0-A230-43A46B95B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0A824571-B04A-4BBE-8710-CB6D8AF9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DFF04DDA-3577-4B3F-8A8C-D466C1893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C02B118F-3933-4275-B12A-51BC27012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1BD13CB0-8A77-48DD-9660-43628456A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5C037DD3-AC66-4FBA-BF2F-D8A1D4FA9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151E96B8-AF9C-4315-BDA7-0A706E5ED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285C3644-581F-489A-AF76-8A80A50B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A987C080-5677-43FE-85D3-8286647F7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5A9A2511-1385-4E5C-8097-80660FD65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242AB288-DE14-44ED-B68A-B75568255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D55FA970-ADE2-459F-BD89-839B8DA49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11B21EF9-878F-4620-AED1-FDC43E826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6B6CC95F-4FA9-4CFF-9296-A148FF20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18C00A28-760D-4AD8-A14B-A0568AF50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0EC42D77-A279-471F-A1C4-64F1E584D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992FD435-8944-4617-B5FF-39725907F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97FA2BCA-C199-4D52-B299-2C48C2D7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7D474829-ACBD-4CF0-9E11-925892DA2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F672CA07-4A9A-4FA4-B8DA-436C5D5E9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07D32698-7237-4070-B844-5DF1C97ED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A40DB24A-047A-4B4A-ACCE-B1F3EADAF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E4957930-8D4A-4B71-87A0-DDA3A1CA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FA94CFFC-F91C-4BB6-9202-74EF981CF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7CE45445-471A-4875-8514-3DF1843B1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6483FCB3-955F-4448-8DF2-A7BF0F43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393242E6-BC1F-4CC8-9A89-6FB3D3656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EC8B01B1-6A7A-43BF-838F-ACE2F15DD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49F92731-56EE-4630-9D71-A94121496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ACC0271A-61E3-46E4-98C7-0E71AB77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838197B8-0A20-4955-94E1-C99EFF41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FC70A8EA-B21A-48F7-B507-45569264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B73BD94F-A563-48B5-B531-69B7B29D6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FF3FC055-2D6E-4AF3-8914-B240E15D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E7B9FB4F-BBFD-4ECD-982F-F049D545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B07E2CD7-C6D2-4683-AFC3-B85AB7E9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6F7D7A67-5308-42A8-A745-14876FC51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64FB2C3F-B02C-4A1D-BFFC-CC3368CE7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52C68712-A34D-46FB-95B7-446023CD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B80CC136-39F1-46A6-AD7F-E68C4BC37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DA145ACA-19C9-4889-B0AB-CA6FB6B4D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1C3A3180-B663-4082-8C43-DD4462F6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21A867E7-A62D-45B6-BD96-40F368C5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3D8CFD35-B99F-4CA8-A63E-35E7903A3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D635372E-BF59-4CC2-9496-797C2C1CA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8C6C23CE-A67C-41C5-AD74-369722B8B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67F63216-FC5E-4E10-BD19-2F6238939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34EE28EF-DA84-4319-B7B5-596C0A1B6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44399806-C9E1-4460-AAA0-97E1F5651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E3B44C36-1C83-465D-80D2-FC2958A40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FF557F99-76D5-46D5-BBA7-FB3507272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3265C2D9-AC88-40F6-B138-501961BE8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ECF7DD8C-CA17-4811-B9C8-49E61AD0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1B45849A-0D42-4904-BDC8-C5C9C6211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2F78EB08-78A9-4261-B7D6-498DC3D68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51F289B1-A63A-4F05-8D27-25F3974E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D4CC5386-B675-4D98-AE89-CF9535B1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051F2C09-6E5C-40E1-925B-B96949D6A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5C3EBEDF-2436-4B0C-A856-E3F6097F1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7D9DBE32-FF38-4226-88B8-DFF6BD44E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4683A3BF-E938-4F7D-9ED0-B41DF92F3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3AA89AC9-B03A-4514-AC04-F8CACC64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F5C675E0-1AC1-46D0-8A06-205B86953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48F25AB9-5BBB-4F8E-9CB5-A6C9A7011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DDC5F3BB-E18B-4694-BD91-E8B49E6F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62B410C9-BA94-475F-9222-C8F5ED39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0961C0DF-A262-4022-9683-6BE7438D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FE0F0F3A-D2D0-479E-A7CF-AF8132291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D5E774B6-D452-4018-BE26-FE198CD19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2</xdr:col>
      <xdr:colOff>95250</xdr:colOff>
      <xdr:row>5</xdr:row>
      <xdr:rowOff>219799</xdr:rowOff>
    </xdr:to>
    <xdr:pic>
      <xdr:nvPicPr>
        <xdr:cNvPr id="2" name="Picture 2" descr="vfv-logo_solo">
          <a:extLst>
            <a:ext uri="{FF2B5EF4-FFF2-40B4-BE49-F238E27FC236}">
              <a16:creationId xmlns:a16="http://schemas.microsoft.com/office/drawing/2014/main" id="{65C74BB1-4AD3-44DF-93ED-FED1E20F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5725"/>
          <a:ext cx="1457325" cy="11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9E022-9F56-42FC-9392-EE8432E2C7BF}">
  <sheetPr codeName="Tabelle1"/>
  <dimension ref="A2:E99"/>
  <sheetViews>
    <sheetView tabSelected="1" workbookViewId="0">
      <selection activeCell="F100" sqref="F100"/>
    </sheetView>
  </sheetViews>
  <sheetFormatPr baseColWidth="10" defaultColWidth="12.42578125" defaultRowHeight="14.25" x14ac:dyDescent="0.25"/>
  <cols>
    <col min="1" max="2" width="12.42578125" style="21"/>
    <col min="3" max="5" width="24.85546875" style="21" customWidth="1"/>
    <col min="6" max="6" width="12.42578125" style="21" customWidth="1"/>
    <col min="7" max="16384" width="12.42578125" style="21"/>
  </cols>
  <sheetData>
    <row r="2" spans="1:5" x14ac:dyDescent="0.25">
      <c r="B2" s="34"/>
      <c r="C2" s="40" t="s">
        <v>0</v>
      </c>
      <c r="D2" s="40"/>
      <c r="E2" s="40"/>
    </row>
    <row r="3" spans="1:5" x14ac:dyDescent="0.25">
      <c r="B3" s="34"/>
      <c r="C3" s="40"/>
      <c r="D3" s="40"/>
      <c r="E3" s="40"/>
    </row>
    <row r="4" spans="1:5" x14ac:dyDescent="0.25">
      <c r="B4" s="34"/>
      <c r="C4" s="34"/>
      <c r="D4" s="34"/>
      <c r="E4" s="34"/>
    </row>
    <row r="5" spans="1:5" ht="18" x14ac:dyDescent="0.25">
      <c r="B5" s="41" t="s">
        <v>1</v>
      </c>
      <c r="C5" s="41"/>
      <c r="D5" s="41"/>
      <c r="E5" s="41"/>
    </row>
    <row r="6" spans="1:5" ht="18" x14ac:dyDescent="0.25">
      <c r="B6" s="34"/>
      <c r="C6" s="34"/>
      <c r="D6" s="41" t="s">
        <v>90</v>
      </c>
      <c r="E6" s="41"/>
    </row>
    <row r="8" spans="1:5" ht="15" thickBot="1" x14ac:dyDescent="0.3"/>
    <row r="9" spans="1:5" ht="18.75" thickBot="1" x14ac:dyDescent="0.3">
      <c r="A9" s="42" t="s">
        <v>83</v>
      </c>
      <c r="B9" s="43"/>
      <c r="C9" s="43"/>
      <c r="D9" s="43"/>
      <c r="E9" s="44"/>
    </row>
    <row r="10" spans="1:5" ht="15" thickBot="1" x14ac:dyDescent="0.3">
      <c r="A10" s="45" t="s">
        <v>11</v>
      </c>
      <c r="B10" s="46"/>
      <c r="C10" s="22" t="s">
        <v>12</v>
      </c>
      <c r="D10" s="22" t="s">
        <v>13</v>
      </c>
      <c r="E10" s="23" t="s">
        <v>14</v>
      </c>
    </row>
    <row r="11" spans="1:5" ht="15" x14ac:dyDescent="0.25">
      <c r="A11" s="38" t="s">
        <v>20</v>
      </c>
      <c r="B11" s="39"/>
      <c r="C11" s="24">
        <f>'BW1'!B32</f>
        <v>0</v>
      </c>
      <c r="D11" s="24">
        <f>'BW1'!C32</f>
        <v>18</v>
      </c>
      <c r="E11" s="25">
        <f>SUM(C11:D11)</f>
        <v>18</v>
      </c>
    </row>
    <row r="12" spans="1:5" ht="15" x14ac:dyDescent="0.25">
      <c r="A12" s="36" t="s">
        <v>16</v>
      </c>
      <c r="B12" s="37"/>
      <c r="C12" s="26">
        <f>'BW2'!B30</f>
        <v>600</v>
      </c>
      <c r="D12" s="26">
        <f>'BW2'!C30</f>
        <v>0</v>
      </c>
      <c r="E12" s="27">
        <f t="shared" ref="E12:E13" si="0">SUM(C12:D12)</f>
        <v>600</v>
      </c>
    </row>
    <row r="13" spans="1:5" ht="15" x14ac:dyDescent="0.25">
      <c r="A13" s="36" t="s">
        <v>57</v>
      </c>
      <c r="B13" s="37"/>
      <c r="C13" s="26">
        <f>'BW3'!B32</f>
        <v>0</v>
      </c>
      <c r="D13" s="26">
        <f>'BW3'!C32</f>
        <v>18</v>
      </c>
      <c r="E13" s="27">
        <f t="shared" si="0"/>
        <v>18</v>
      </c>
    </row>
    <row r="14" spans="1:5" ht="15" x14ac:dyDescent="0.25">
      <c r="A14" s="36" t="s">
        <v>27</v>
      </c>
      <c r="B14" s="37"/>
      <c r="C14" s="26">
        <f>'BW4'!B32</f>
        <v>800</v>
      </c>
      <c r="D14" s="26">
        <f>'BW4'!C32</f>
        <v>0</v>
      </c>
      <c r="E14" s="27">
        <f t="shared" ref="E14:E21" si="1">SUM(C14:D14)</f>
        <v>800</v>
      </c>
    </row>
    <row r="15" spans="1:5" ht="15" x14ac:dyDescent="0.25">
      <c r="A15" s="36" t="s">
        <v>18</v>
      </c>
      <c r="B15" s="37"/>
      <c r="C15" s="26">
        <f>'BW5'!B32</f>
        <v>0</v>
      </c>
      <c r="D15" s="26">
        <f>'BW5'!C32</f>
        <v>18</v>
      </c>
      <c r="E15" s="27">
        <f t="shared" si="1"/>
        <v>18</v>
      </c>
    </row>
    <row r="16" spans="1:5" ht="15" x14ac:dyDescent="0.25">
      <c r="A16" s="36" t="s">
        <v>66</v>
      </c>
      <c r="B16" s="37"/>
      <c r="C16" s="26">
        <f>'BW6'!B32</f>
        <v>0</v>
      </c>
      <c r="D16" s="26">
        <f>'BW6'!C32</f>
        <v>0</v>
      </c>
      <c r="E16" s="27">
        <f t="shared" si="1"/>
        <v>0</v>
      </c>
    </row>
    <row r="17" spans="1:5" ht="15" x14ac:dyDescent="0.25">
      <c r="A17" s="36" t="s">
        <v>47</v>
      </c>
      <c r="B17" s="37"/>
      <c r="C17" s="26">
        <f>'BW7'!B32</f>
        <v>0</v>
      </c>
      <c r="D17" s="26">
        <f>'BW7'!C32</f>
        <v>36</v>
      </c>
      <c r="E17" s="27">
        <f t="shared" si="1"/>
        <v>36</v>
      </c>
    </row>
    <row r="18" spans="1:5" ht="15" x14ac:dyDescent="0.25">
      <c r="A18" s="36" t="s">
        <v>19</v>
      </c>
      <c r="B18" s="37"/>
      <c r="C18" s="26">
        <f>'BW8'!B32</f>
        <v>850</v>
      </c>
      <c r="D18" s="26">
        <f>'BW8'!C32</f>
        <v>18</v>
      </c>
      <c r="E18" s="27">
        <f t="shared" si="1"/>
        <v>868</v>
      </c>
    </row>
    <row r="19" spans="1:5" ht="15" x14ac:dyDescent="0.25">
      <c r="A19" s="36" t="s">
        <v>39</v>
      </c>
      <c r="B19" s="37"/>
      <c r="C19" s="26">
        <f>'BW9'!B32</f>
        <v>100</v>
      </c>
      <c r="D19" s="26">
        <f>'BW9'!C32</f>
        <v>18</v>
      </c>
      <c r="E19" s="27">
        <f t="shared" si="1"/>
        <v>118</v>
      </c>
    </row>
    <row r="20" spans="1:5" ht="15" x14ac:dyDescent="0.25">
      <c r="A20" s="36" t="s">
        <v>64</v>
      </c>
      <c r="B20" s="37"/>
      <c r="C20" s="26">
        <f>'BW10'!B32</f>
        <v>0</v>
      </c>
      <c r="D20" s="26">
        <f>'BW10'!C32</f>
        <v>0</v>
      </c>
      <c r="E20" s="27">
        <f t="shared" si="1"/>
        <v>0</v>
      </c>
    </row>
    <row r="21" spans="1:5" ht="15" x14ac:dyDescent="0.25">
      <c r="A21" s="36" t="s">
        <v>45</v>
      </c>
      <c r="B21" s="37"/>
      <c r="C21" s="26">
        <f>'BW11'!B32</f>
        <v>0</v>
      </c>
      <c r="D21" s="26">
        <f>'BW11'!C32</f>
        <v>18</v>
      </c>
      <c r="E21" s="27">
        <f t="shared" si="1"/>
        <v>18</v>
      </c>
    </row>
    <row r="22" spans="1:5" ht="15" x14ac:dyDescent="0.25">
      <c r="A22" s="36" t="s">
        <v>65</v>
      </c>
      <c r="B22" s="37"/>
      <c r="C22" s="26">
        <f>'BW12'!$B$32</f>
        <v>0</v>
      </c>
      <c r="D22" s="26">
        <f>'BW12'!$C$32</f>
        <v>0</v>
      </c>
      <c r="E22" s="27">
        <f t="shared" ref="E22:E40" si="2">SUM(C22:D22)</f>
        <v>0</v>
      </c>
    </row>
    <row r="23" spans="1:5" ht="15" x14ac:dyDescent="0.25">
      <c r="A23" s="36" t="s">
        <v>53</v>
      </c>
      <c r="B23" s="37"/>
      <c r="C23" s="26">
        <f>'BW13'!$B$32</f>
        <v>400</v>
      </c>
      <c r="D23" s="26">
        <f>'BW13'!$C$32</f>
        <v>0</v>
      </c>
      <c r="E23" s="27">
        <f t="shared" si="2"/>
        <v>400</v>
      </c>
    </row>
    <row r="24" spans="1:5" ht="15" x14ac:dyDescent="0.25">
      <c r="A24" s="36" t="s">
        <v>82</v>
      </c>
      <c r="B24" s="37"/>
      <c r="C24" s="26">
        <f>'BW14'!$B$32</f>
        <v>100</v>
      </c>
      <c r="D24" s="26">
        <f>'BW14'!$C$32</f>
        <v>0</v>
      </c>
      <c r="E24" s="27">
        <f t="shared" si="2"/>
        <v>100</v>
      </c>
    </row>
    <row r="25" spans="1:5" ht="15" x14ac:dyDescent="0.25">
      <c r="A25" s="36" t="s">
        <v>55</v>
      </c>
      <c r="B25" s="37"/>
      <c r="C25" s="26">
        <f>'BW15'!$B$32</f>
        <v>50</v>
      </c>
      <c r="D25" s="26">
        <f>'BW15'!$C$32</f>
        <v>0</v>
      </c>
      <c r="E25" s="27">
        <f t="shared" si="2"/>
        <v>50</v>
      </c>
    </row>
    <row r="26" spans="1:5" ht="15.75" thickBot="1" x14ac:dyDescent="0.3">
      <c r="A26" s="47" t="s">
        <v>32</v>
      </c>
      <c r="B26" s="48"/>
      <c r="C26" s="28">
        <f>'BW16'!$B$32</f>
        <v>50</v>
      </c>
      <c r="D26" s="28">
        <f>'BW16'!$C$32</f>
        <v>0</v>
      </c>
      <c r="E26" s="29">
        <f t="shared" si="2"/>
        <v>50</v>
      </c>
    </row>
    <row r="27" spans="1:5" s="35" customFormat="1" ht="15.75" thickBot="1" x14ac:dyDescent="0.3"/>
    <row r="28" spans="1:5" s="35" customFormat="1" ht="18.75" thickBot="1" x14ac:dyDescent="0.3">
      <c r="A28" s="42" t="s">
        <v>84</v>
      </c>
      <c r="B28" s="43"/>
      <c r="C28" s="43"/>
      <c r="D28" s="43"/>
      <c r="E28" s="44"/>
    </row>
    <row r="29" spans="1:5" s="35" customFormat="1" ht="15.75" thickBot="1" x14ac:dyDescent="0.3">
      <c r="A29" s="45" t="s">
        <v>11</v>
      </c>
      <c r="B29" s="46"/>
      <c r="C29" s="22" t="s">
        <v>12</v>
      </c>
      <c r="D29" s="22" t="s">
        <v>13</v>
      </c>
      <c r="E29" s="23" t="s">
        <v>14</v>
      </c>
    </row>
    <row r="30" spans="1:5" ht="15" x14ac:dyDescent="0.25">
      <c r="A30" s="38" t="s">
        <v>8</v>
      </c>
      <c r="B30" s="39"/>
      <c r="C30" s="24">
        <f>'OR1'!$B$32</f>
        <v>450</v>
      </c>
      <c r="D30" s="24">
        <f>'OR1'!$C$32</f>
        <v>18</v>
      </c>
      <c r="E30" s="25">
        <f t="shared" si="2"/>
        <v>468</v>
      </c>
    </row>
    <row r="31" spans="1:5" ht="15" x14ac:dyDescent="0.25">
      <c r="A31" s="36" t="s">
        <v>31</v>
      </c>
      <c r="B31" s="37"/>
      <c r="C31" s="26">
        <f>'OR2'!$B$32</f>
        <v>50</v>
      </c>
      <c r="D31" s="26">
        <f>'OR2'!$C$32</f>
        <v>36</v>
      </c>
      <c r="E31" s="27">
        <f t="shared" si="2"/>
        <v>86</v>
      </c>
    </row>
    <row r="32" spans="1:5" ht="15" x14ac:dyDescent="0.25">
      <c r="A32" s="36" t="s">
        <v>9</v>
      </c>
      <c r="B32" s="37"/>
      <c r="C32" s="26">
        <f>'OR3'!$B$30</f>
        <v>670</v>
      </c>
      <c r="D32" s="26">
        <f>'OR3'!$C$30</f>
        <v>36</v>
      </c>
      <c r="E32" s="27">
        <f t="shared" si="2"/>
        <v>706</v>
      </c>
    </row>
    <row r="33" spans="1:5" ht="15" x14ac:dyDescent="0.25">
      <c r="A33" s="36" t="s">
        <v>37</v>
      </c>
      <c r="B33" s="37"/>
      <c r="C33" s="26">
        <f>'OR4'!$B$32</f>
        <v>550</v>
      </c>
      <c r="D33" s="26">
        <f>'OR4'!$C$32</f>
        <v>18</v>
      </c>
      <c r="E33" s="27">
        <f t="shared" si="2"/>
        <v>568</v>
      </c>
    </row>
    <row r="34" spans="1:5" ht="15" x14ac:dyDescent="0.25">
      <c r="A34" s="36" t="s">
        <v>81</v>
      </c>
      <c r="B34" s="37"/>
      <c r="C34" s="26">
        <f>'OR5'!$B$32</f>
        <v>150</v>
      </c>
      <c r="D34" s="26">
        <f>'OR5'!$C$32</f>
        <v>18</v>
      </c>
      <c r="E34" s="27">
        <f t="shared" si="2"/>
        <v>168</v>
      </c>
    </row>
    <row r="35" spans="1:5" ht="15" x14ac:dyDescent="0.25">
      <c r="A35" s="36" t="s">
        <v>69</v>
      </c>
      <c r="B35" s="37"/>
      <c r="C35" s="26">
        <f>'OR6'!$B$32</f>
        <v>0</v>
      </c>
      <c r="D35" s="26">
        <f>'OR6'!$C$32</f>
        <v>0</v>
      </c>
      <c r="E35" s="27">
        <f t="shared" si="2"/>
        <v>0</v>
      </c>
    </row>
    <row r="36" spans="1:5" ht="15" x14ac:dyDescent="0.25">
      <c r="A36" s="36" t="s">
        <v>43</v>
      </c>
      <c r="B36" s="37"/>
      <c r="C36" s="26">
        <f>'OR7'!$B$32</f>
        <v>50</v>
      </c>
      <c r="D36" s="26">
        <f>'OR7'!$C$32</f>
        <v>18</v>
      </c>
      <c r="E36" s="27">
        <f t="shared" si="2"/>
        <v>68</v>
      </c>
    </row>
    <row r="37" spans="1:5" ht="15" x14ac:dyDescent="0.25">
      <c r="A37" s="36" t="s">
        <v>2</v>
      </c>
      <c r="B37" s="37"/>
      <c r="C37" s="26">
        <f>'OR8'!$B$32</f>
        <v>1550</v>
      </c>
      <c r="D37" s="26">
        <f>'OR8'!$C$32</f>
        <v>90</v>
      </c>
      <c r="E37" s="27">
        <f t="shared" si="2"/>
        <v>1640</v>
      </c>
    </row>
    <row r="38" spans="1:5" ht="15" x14ac:dyDescent="0.25">
      <c r="A38" s="36" t="s">
        <v>33</v>
      </c>
      <c r="B38" s="37"/>
      <c r="C38" s="26">
        <f>'OR9'!$B$32</f>
        <v>550</v>
      </c>
      <c r="D38" s="26">
        <f>'OR9'!$C$32</f>
        <v>54</v>
      </c>
      <c r="E38" s="27">
        <f t="shared" si="2"/>
        <v>604</v>
      </c>
    </row>
    <row r="39" spans="1:5" ht="15" x14ac:dyDescent="0.25">
      <c r="A39" s="36" t="s">
        <v>24</v>
      </c>
      <c r="B39" s="37"/>
      <c r="C39" s="26">
        <f>'OR10'!$B$32</f>
        <v>750</v>
      </c>
      <c r="D39" s="26">
        <f>'OR10'!$C$32</f>
        <v>18</v>
      </c>
      <c r="E39" s="27">
        <f t="shared" si="2"/>
        <v>768</v>
      </c>
    </row>
    <row r="40" spans="1:5" ht="15" x14ac:dyDescent="0.25">
      <c r="A40" s="36" t="s">
        <v>63</v>
      </c>
      <c r="B40" s="37"/>
      <c r="C40" s="26">
        <f>'OR11'!$B$32</f>
        <v>0</v>
      </c>
      <c r="D40" s="26">
        <f>'OR11'!$C$32</f>
        <v>36</v>
      </c>
      <c r="E40" s="27">
        <f t="shared" si="2"/>
        <v>36</v>
      </c>
    </row>
    <row r="41" spans="1:5" ht="15" x14ac:dyDescent="0.25">
      <c r="A41" s="36" t="s">
        <v>29</v>
      </c>
      <c r="B41" s="37" t="s">
        <v>29</v>
      </c>
      <c r="C41" s="26">
        <f>'OR12'!$B$32</f>
        <v>300</v>
      </c>
      <c r="D41" s="26">
        <f>'OR12'!$C$32</f>
        <v>18</v>
      </c>
      <c r="E41" s="27">
        <f t="shared" ref="E41:E56" si="3">SUM(C41:D41)</f>
        <v>318</v>
      </c>
    </row>
    <row r="42" spans="1:5" ht="15" x14ac:dyDescent="0.25">
      <c r="A42" s="36" t="s">
        <v>6</v>
      </c>
      <c r="B42" s="37" t="s">
        <v>30</v>
      </c>
      <c r="C42" s="26">
        <f>'OR13'!$B$32</f>
        <v>1090</v>
      </c>
      <c r="D42" s="26">
        <f>'OR13'!$C$32</f>
        <v>286</v>
      </c>
      <c r="E42" s="27">
        <f t="shared" si="3"/>
        <v>1376</v>
      </c>
    </row>
    <row r="43" spans="1:5" ht="15" x14ac:dyDescent="0.25">
      <c r="A43" s="36" t="s">
        <v>7</v>
      </c>
      <c r="B43" s="37" t="s">
        <v>31</v>
      </c>
      <c r="C43" s="26">
        <f>'OR14'!$B$32</f>
        <v>50</v>
      </c>
      <c r="D43" s="26">
        <f>'OR14'!$C$32</f>
        <v>18</v>
      </c>
      <c r="E43" s="27">
        <f t="shared" si="3"/>
        <v>68</v>
      </c>
    </row>
    <row r="44" spans="1:5" ht="15" x14ac:dyDescent="0.25">
      <c r="A44" s="36" t="s">
        <v>41</v>
      </c>
      <c r="B44" s="37" t="s">
        <v>32</v>
      </c>
      <c r="C44" s="26">
        <f>'OR15'!$B$32</f>
        <v>150</v>
      </c>
      <c r="D44" s="26">
        <f>'OR15'!$C$32</f>
        <v>18</v>
      </c>
      <c r="E44" s="27">
        <f t="shared" si="3"/>
        <v>168</v>
      </c>
    </row>
    <row r="45" spans="1:5" ht="15.75" thickBot="1" x14ac:dyDescent="0.3">
      <c r="A45" s="47" t="s">
        <v>54</v>
      </c>
      <c r="B45" s="48" t="s">
        <v>33</v>
      </c>
      <c r="C45" s="28">
        <f>'OR16'!$B$32</f>
        <v>150</v>
      </c>
      <c r="D45" s="28">
        <f>'OR16'!$C$32</f>
        <v>18</v>
      </c>
      <c r="E45" s="29">
        <f t="shared" si="3"/>
        <v>168</v>
      </c>
    </row>
    <row r="46" spans="1:5" ht="15.75" thickBot="1" x14ac:dyDescent="0.3">
      <c r="A46" s="30"/>
      <c r="B46" s="30"/>
      <c r="C46" s="31"/>
      <c r="D46" s="31"/>
      <c r="E46" s="32"/>
    </row>
    <row r="47" spans="1:5" ht="18.75" thickBot="1" x14ac:dyDescent="0.3">
      <c r="A47" s="42" t="s">
        <v>85</v>
      </c>
      <c r="B47" s="43"/>
      <c r="C47" s="43"/>
      <c r="D47" s="43"/>
      <c r="E47" s="44"/>
    </row>
    <row r="48" spans="1:5" s="35" customFormat="1" ht="15.75" thickBot="1" x14ac:dyDescent="0.3">
      <c r="A48" s="45" t="s">
        <v>11</v>
      </c>
      <c r="B48" s="46"/>
      <c r="C48" s="22" t="s">
        <v>12</v>
      </c>
      <c r="D48" s="22" t="s">
        <v>13</v>
      </c>
      <c r="E48" s="23" t="s">
        <v>14</v>
      </c>
    </row>
    <row r="49" spans="1:5" ht="15" x14ac:dyDescent="0.25">
      <c r="A49" s="38" t="s">
        <v>15</v>
      </c>
      <c r="B49" s="39" t="s">
        <v>34</v>
      </c>
      <c r="C49" s="24">
        <f>'UR1'!$B$32</f>
        <v>200</v>
      </c>
      <c r="D49" s="24">
        <f>'UR1'!$C$32</f>
        <v>54</v>
      </c>
      <c r="E49" s="25">
        <f t="shared" si="3"/>
        <v>254</v>
      </c>
    </row>
    <row r="50" spans="1:5" ht="15" x14ac:dyDescent="0.25">
      <c r="A50" s="36" t="s">
        <v>4</v>
      </c>
      <c r="B50" s="37" t="s">
        <v>35</v>
      </c>
      <c r="C50" s="26">
        <f>'UR2'!$B$31</f>
        <v>1050</v>
      </c>
      <c r="D50" s="26">
        <f>'UR2'!$C$31</f>
        <v>54</v>
      </c>
      <c r="E50" s="27">
        <f t="shared" si="3"/>
        <v>1104</v>
      </c>
    </row>
    <row r="51" spans="1:5" ht="15" x14ac:dyDescent="0.25">
      <c r="A51" s="36" t="s">
        <v>91</v>
      </c>
      <c r="B51" s="37" t="s">
        <v>36</v>
      </c>
      <c r="C51" s="26">
        <f>'UR3'!$B$32</f>
        <v>50</v>
      </c>
      <c r="D51" s="26">
        <f>'UR3'!$C$32</f>
        <v>0</v>
      </c>
      <c r="E51" s="27">
        <f t="shared" si="3"/>
        <v>50</v>
      </c>
    </row>
    <row r="52" spans="1:5" ht="15" x14ac:dyDescent="0.25">
      <c r="A52" s="36" t="s">
        <v>10</v>
      </c>
      <c r="B52" s="37" t="s">
        <v>37</v>
      </c>
      <c r="C52" s="26">
        <f>'UR4'!$B$32</f>
        <v>200</v>
      </c>
      <c r="D52" s="26">
        <f>'UR4'!$C$32</f>
        <v>18</v>
      </c>
      <c r="E52" s="27">
        <f t="shared" si="3"/>
        <v>218</v>
      </c>
    </row>
    <row r="53" spans="1:5" ht="15" x14ac:dyDescent="0.25">
      <c r="A53" s="36" t="s">
        <v>86</v>
      </c>
      <c r="B53" s="37" t="s">
        <v>38</v>
      </c>
      <c r="C53" s="26">
        <f>'UR5'!$B$32</f>
        <v>1200</v>
      </c>
      <c r="D53" s="26">
        <f>'UR5'!$C$32</f>
        <v>36</v>
      </c>
      <c r="E53" s="27">
        <f t="shared" si="3"/>
        <v>1236</v>
      </c>
    </row>
    <row r="54" spans="1:5" ht="15" x14ac:dyDescent="0.25">
      <c r="A54" s="36" t="s">
        <v>21</v>
      </c>
      <c r="B54" s="37" t="s">
        <v>39</v>
      </c>
      <c r="C54" s="26">
        <f>'UR6'!$B$32</f>
        <v>0</v>
      </c>
      <c r="D54" s="26">
        <f>'UR6'!$C$32</f>
        <v>0</v>
      </c>
      <c r="E54" s="27">
        <f t="shared" si="3"/>
        <v>0</v>
      </c>
    </row>
    <row r="55" spans="1:5" ht="15" x14ac:dyDescent="0.25">
      <c r="A55" s="36" t="s">
        <v>46</v>
      </c>
      <c r="B55" s="37" t="s">
        <v>40</v>
      </c>
      <c r="C55" s="26">
        <f>'UR7'!$B$32</f>
        <v>250</v>
      </c>
      <c r="D55" s="26">
        <f>'UR7'!$C$32</f>
        <v>36</v>
      </c>
      <c r="E55" s="27">
        <f t="shared" si="3"/>
        <v>286</v>
      </c>
    </row>
    <row r="56" spans="1:5" ht="15" x14ac:dyDescent="0.25">
      <c r="A56" s="36" t="s">
        <v>28</v>
      </c>
      <c r="B56" s="37" t="s">
        <v>41</v>
      </c>
      <c r="C56" s="26">
        <f>'UR8'!$B$32</f>
        <v>180</v>
      </c>
      <c r="D56" s="26">
        <f>'UR8'!$C$32</f>
        <v>0</v>
      </c>
      <c r="E56" s="27">
        <f t="shared" si="3"/>
        <v>180</v>
      </c>
    </row>
    <row r="57" spans="1:5" ht="15" x14ac:dyDescent="0.25">
      <c r="A57" s="36" t="s">
        <v>40</v>
      </c>
      <c r="B57" s="37" t="s">
        <v>42</v>
      </c>
      <c r="C57" s="26">
        <f>'UR9'!$B$32</f>
        <v>0</v>
      </c>
      <c r="D57" s="26">
        <f>'UR9'!$C$32</f>
        <v>0</v>
      </c>
      <c r="E57" s="27">
        <f t="shared" ref="E57:E72" si="4">SUM(C57:D57)</f>
        <v>0</v>
      </c>
    </row>
    <row r="58" spans="1:5" ht="15" x14ac:dyDescent="0.25">
      <c r="A58" s="36" t="s">
        <v>17</v>
      </c>
      <c r="B58" s="37" t="s">
        <v>43</v>
      </c>
      <c r="C58" s="26">
        <f>'UR10'!$B$32</f>
        <v>50</v>
      </c>
      <c r="D58" s="26">
        <f>'UR10'!$C$32</f>
        <v>18</v>
      </c>
      <c r="E58" s="27">
        <f t="shared" si="4"/>
        <v>68</v>
      </c>
    </row>
    <row r="59" spans="1:5" ht="15" x14ac:dyDescent="0.25">
      <c r="A59" s="36" t="s">
        <v>50</v>
      </c>
      <c r="B59" s="37" t="s">
        <v>44</v>
      </c>
      <c r="C59" s="26">
        <f>'UR11'!$B$32</f>
        <v>0</v>
      </c>
      <c r="D59" s="26">
        <f>'UR11'!$C$32</f>
        <v>18</v>
      </c>
      <c r="E59" s="27">
        <f t="shared" si="4"/>
        <v>18</v>
      </c>
    </row>
    <row r="60" spans="1:5" ht="15" x14ac:dyDescent="0.25">
      <c r="A60" s="36" t="s">
        <v>36</v>
      </c>
      <c r="B60" s="37" t="s">
        <v>45</v>
      </c>
      <c r="C60" s="26">
        <f>'UR12'!$B$32</f>
        <v>200</v>
      </c>
      <c r="D60" s="26">
        <f>'UR12'!$C$32</f>
        <v>36</v>
      </c>
      <c r="E60" s="27">
        <f t="shared" si="4"/>
        <v>236</v>
      </c>
    </row>
    <row r="61" spans="1:5" ht="15" x14ac:dyDescent="0.25">
      <c r="A61" s="36" t="s">
        <v>30</v>
      </c>
      <c r="B61" s="37" t="s">
        <v>46</v>
      </c>
      <c r="C61" s="26">
        <f>'UR13'!$B$32</f>
        <v>0</v>
      </c>
      <c r="D61" s="26">
        <f>'UR13'!$C$32</f>
        <v>18</v>
      </c>
      <c r="E61" s="27">
        <f t="shared" si="4"/>
        <v>18</v>
      </c>
    </row>
    <row r="62" spans="1:5" ht="15" x14ac:dyDescent="0.25">
      <c r="A62" s="36" t="s">
        <v>5</v>
      </c>
      <c r="B62" s="37" t="s">
        <v>47</v>
      </c>
      <c r="C62" s="26">
        <f>'UR14'!$B$32</f>
        <v>750</v>
      </c>
      <c r="D62" s="26">
        <f>'UR14'!$C$32</f>
        <v>90</v>
      </c>
      <c r="E62" s="27">
        <f t="shared" si="4"/>
        <v>840</v>
      </c>
    </row>
    <row r="63" spans="1:5" ht="15" x14ac:dyDescent="0.25">
      <c r="A63" s="36" t="s">
        <v>22</v>
      </c>
      <c r="B63" s="37" t="s">
        <v>48</v>
      </c>
      <c r="C63" s="26">
        <f>'UR15'!$B$32</f>
        <v>0</v>
      </c>
      <c r="D63" s="26">
        <f>'UR15'!$C$32</f>
        <v>236</v>
      </c>
      <c r="E63" s="27">
        <f t="shared" si="4"/>
        <v>236</v>
      </c>
    </row>
    <row r="64" spans="1:5" ht="15" x14ac:dyDescent="0.25">
      <c r="A64" s="36" t="s">
        <v>67</v>
      </c>
      <c r="B64" s="37" t="s">
        <v>49</v>
      </c>
      <c r="C64" s="26">
        <f>'UR16'!$B$32</f>
        <v>360</v>
      </c>
      <c r="D64" s="26">
        <f>'UR16'!$C$32</f>
        <v>0</v>
      </c>
      <c r="E64" s="27">
        <f t="shared" si="4"/>
        <v>360</v>
      </c>
    </row>
    <row r="65" spans="1:5" ht="15" x14ac:dyDescent="0.25">
      <c r="A65" s="36" t="s">
        <v>38</v>
      </c>
      <c r="B65" s="37" t="s">
        <v>50</v>
      </c>
      <c r="C65" s="26">
        <f>'UR17'!$B$32</f>
        <v>0</v>
      </c>
      <c r="D65" s="26">
        <f>'UR17'!$C$32</f>
        <v>0</v>
      </c>
      <c r="E65" s="27">
        <f t="shared" si="4"/>
        <v>0</v>
      </c>
    </row>
    <row r="66" spans="1:5" ht="15" x14ac:dyDescent="0.25">
      <c r="A66" s="36" t="s">
        <v>52</v>
      </c>
      <c r="B66" s="37" t="s">
        <v>51</v>
      </c>
      <c r="C66" s="26">
        <f>'UR18'!$B$32</f>
        <v>0</v>
      </c>
      <c r="D66" s="26">
        <f>'UR18'!$C$32</f>
        <v>0</v>
      </c>
      <c r="E66" s="27">
        <f t="shared" si="4"/>
        <v>0</v>
      </c>
    </row>
    <row r="67" spans="1:5" ht="15.75" thickBot="1" x14ac:dyDescent="0.3">
      <c r="A67" s="47" t="s">
        <v>3</v>
      </c>
      <c r="B67" s="48" t="s">
        <v>52</v>
      </c>
      <c r="C67" s="28">
        <f>'UR19'!$B$32</f>
        <v>0</v>
      </c>
      <c r="D67" s="28">
        <f>'UR19'!$C$32</f>
        <v>54</v>
      </c>
      <c r="E67" s="29">
        <f t="shared" si="4"/>
        <v>54</v>
      </c>
    </row>
    <row r="68" spans="1:5" s="35" customFormat="1" ht="15.75" thickBot="1" x14ac:dyDescent="0.3"/>
    <row r="69" spans="1:5" s="35" customFormat="1" ht="18.75" thickBot="1" x14ac:dyDescent="0.3">
      <c r="A69" s="42" t="s">
        <v>87</v>
      </c>
      <c r="B69" s="43"/>
      <c r="C69" s="43"/>
      <c r="D69" s="43"/>
      <c r="E69" s="44"/>
    </row>
    <row r="70" spans="1:5" s="35" customFormat="1" ht="15.75" thickBot="1" x14ac:dyDescent="0.3">
      <c r="A70" s="45" t="s">
        <v>11</v>
      </c>
      <c r="B70" s="46"/>
      <c r="C70" s="22" t="s">
        <v>12</v>
      </c>
      <c r="D70" s="22" t="s">
        <v>13</v>
      </c>
      <c r="E70" s="23" t="s">
        <v>14</v>
      </c>
    </row>
    <row r="71" spans="1:5" ht="15" x14ac:dyDescent="0.25">
      <c r="A71" s="38" t="s">
        <v>68</v>
      </c>
      <c r="B71" s="39" t="s">
        <v>53</v>
      </c>
      <c r="C71" s="24">
        <f>'WKM1'!$B$32</f>
        <v>50</v>
      </c>
      <c r="D71" s="24">
        <f>'WKM1'!$C$32</f>
        <v>0</v>
      </c>
      <c r="E71" s="25">
        <f t="shared" si="4"/>
        <v>50</v>
      </c>
    </row>
    <row r="72" spans="1:5" ht="15" x14ac:dyDescent="0.25">
      <c r="A72" s="36" t="s">
        <v>58</v>
      </c>
      <c r="B72" s="37"/>
      <c r="C72" s="26">
        <f>'WKM2'!$B$32</f>
        <v>960</v>
      </c>
      <c r="D72" s="26">
        <f>'WKM2'!$C$32</f>
        <v>0</v>
      </c>
      <c r="E72" s="27">
        <f t="shared" si="4"/>
        <v>960</v>
      </c>
    </row>
    <row r="73" spans="1:5" ht="15" x14ac:dyDescent="0.25">
      <c r="A73" s="36" t="s">
        <v>51</v>
      </c>
      <c r="B73" s="37" t="s">
        <v>54</v>
      </c>
      <c r="C73" s="26">
        <f>'WKM3'!$B$32</f>
        <v>200</v>
      </c>
      <c r="D73" s="26">
        <f>'WKM3'!$C$32</f>
        <v>18</v>
      </c>
      <c r="E73" s="27">
        <f t="shared" ref="E73:E79" si="5">SUM(C73:D73)</f>
        <v>218</v>
      </c>
    </row>
    <row r="74" spans="1:5" ht="15" x14ac:dyDescent="0.25">
      <c r="A74" s="36" t="s">
        <v>34</v>
      </c>
      <c r="B74" s="37" t="s">
        <v>55</v>
      </c>
      <c r="C74" s="26">
        <f>'WKM4'!$B$32</f>
        <v>2200</v>
      </c>
      <c r="D74" s="26">
        <f>'WKM4'!$C$32</f>
        <v>0</v>
      </c>
      <c r="E74" s="27">
        <f t="shared" si="5"/>
        <v>2200</v>
      </c>
    </row>
    <row r="75" spans="1:5" ht="15" x14ac:dyDescent="0.25">
      <c r="A75" s="36" t="s">
        <v>79</v>
      </c>
      <c r="B75" s="37" t="s">
        <v>56</v>
      </c>
      <c r="C75" s="26">
        <f>'WKM5'!$B$32</f>
        <v>50</v>
      </c>
      <c r="D75" s="26">
        <f>'WKM5'!$C$32</f>
        <v>18</v>
      </c>
      <c r="E75" s="27">
        <f t="shared" si="5"/>
        <v>68</v>
      </c>
    </row>
    <row r="76" spans="1:5" ht="15" x14ac:dyDescent="0.25">
      <c r="A76" s="36" t="s">
        <v>26</v>
      </c>
      <c r="B76" s="37" t="s">
        <v>57</v>
      </c>
      <c r="C76" s="26">
        <f>'WKM6'!$B$32</f>
        <v>100</v>
      </c>
      <c r="D76" s="26">
        <f>'WKM6'!$C$32</f>
        <v>0</v>
      </c>
      <c r="E76" s="27">
        <f t="shared" si="5"/>
        <v>100</v>
      </c>
    </row>
    <row r="77" spans="1:5" ht="15" x14ac:dyDescent="0.25">
      <c r="A77" s="36" t="s">
        <v>49</v>
      </c>
      <c r="B77" s="37" t="s">
        <v>58</v>
      </c>
      <c r="C77" s="26">
        <f>'WKM7'!$B$32</f>
        <v>50</v>
      </c>
      <c r="D77" s="26">
        <f>'WKM7'!$C$32</f>
        <v>36</v>
      </c>
      <c r="E77" s="27">
        <f t="shared" si="5"/>
        <v>86</v>
      </c>
    </row>
    <row r="78" spans="1:5" ht="15" x14ac:dyDescent="0.25">
      <c r="A78" s="36" t="s">
        <v>88</v>
      </c>
      <c r="B78" s="37"/>
      <c r="C78" s="26">
        <f>'WKM8'!$B$32</f>
        <v>50</v>
      </c>
      <c r="D78" s="26">
        <f>'WKM8'!$C$32</f>
        <v>18</v>
      </c>
      <c r="E78" s="27">
        <f t="shared" si="5"/>
        <v>68</v>
      </c>
    </row>
    <row r="79" spans="1:5" ht="15" x14ac:dyDescent="0.25">
      <c r="A79" s="36" t="s">
        <v>89</v>
      </c>
      <c r="B79" s="37" t="s">
        <v>59</v>
      </c>
      <c r="C79" s="26">
        <f>'WKM9'!$B$32</f>
        <v>0</v>
      </c>
      <c r="D79" s="26">
        <f>'WKM9'!$C$32</f>
        <v>0</v>
      </c>
      <c r="E79" s="27">
        <f t="shared" si="5"/>
        <v>0</v>
      </c>
    </row>
    <row r="80" spans="1:5" ht="15" x14ac:dyDescent="0.25">
      <c r="A80" s="36" t="s">
        <v>23</v>
      </c>
      <c r="B80" s="37" t="s">
        <v>60</v>
      </c>
      <c r="C80" s="26">
        <f>'WKM10'!$B$32</f>
        <v>0</v>
      </c>
      <c r="D80" s="26">
        <f>'WKM10'!$C$32</f>
        <v>36</v>
      </c>
      <c r="E80" s="27">
        <f t="shared" ref="E80:E88" si="6">SUM(C80:D80)</f>
        <v>36</v>
      </c>
    </row>
    <row r="81" spans="1:5" ht="15" x14ac:dyDescent="0.25">
      <c r="A81" s="36" t="s">
        <v>48</v>
      </c>
      <c r="B81" s="37" t="s">
        <v>61</v>
      </c>
      <c r="C81" s="26">
        <f>'WKM11'!$B$32</f>
        <v>0</v>
      </c>
      <c r="D81" s="26">
        <f>'WKM11'!$C$32</f>
        <v>18</v>
      </c>
      <c r="E81" s="27">
        <f t="shared" si="6"/>
        <v>18</v>
      </c>
    </row>
    <row r="82" spans="1:5" ht="15" x14ac:dyDescent="0.25">
      <c r="A82" s="36" t="s">
        <v>56</v>
      </c>
      <c r="B82" s="37" t="s">
        <v>62</v>
      </c>
      <c r="C82" s="26">
        <f>'WKM12'!$B$32</f>
        <v>0</v>
      </c>
      <c r="D82" s="26">
        <f>'WKM12'!$C$32</f>
        <v>18</v>
      </c>
      <c r="E82" s="27">
        <f t="shared" si="6"/>
        <v>18</v>
      </c>
    </row>
    <row r="83" spans="1:5" ht="15" x14ac:dyDescent="0.25">
      <c r="A83" s="36" t="s">
        <v>35</v>
      </c>
      <c r="B83" s="37" t="s">
        <v>63</v>
      </c>
      <c r="C83" s="26">
        <f>'WKM13'!$B$32</f>
        <v>0</v>
      </c>
      <c r="D83" s="26">
        <f>'WKM13'!$C$32</f>
        <v>18</v>
      </c>
      <c r="E83" s="27">
        <f t="shared" si="6"/>
        <v>18</v>
      </c>
    </row>
    <row r="84" spans="1:5" ht="15" x14ac:dyDescent="0.25">
      <c r="A84" s="36" t="s">
        <v>25</v>
      </c>
      <c r="B84" s="37"/>
      <c r="C84" s="26">
        <f>'WKM14'!B32</f>
        <v>50</v>
      </c>
      <c r="D84" s="26">
        <f>'WKM14'!C32</f>
        <v>36</v>
      </c>
      <c r="E84" s="27">
        <f t="shared" si="6"/>
        <v>86</v>
      </c>
    </row>
    <row r="85" spans="1:5" ht="15" x14ac:dyDescent="0.25">
      <c r="A85" s="36" t="s">
        <v>44</v>
      </c>
      <c r="B85" s="37" t="s">
        <v>54</v>
      </c>
      <c r="C85" s="26">
        <f>'WKM15'!B32</f>
        <v>0</v>
      </c>
      <c r="D85" s="26">
        <f>'WKM15'!C32</f>
        <v>18</v>
      </c>
      <c r="E85" s="27">
        <f t="shared" si="6"/>
        <v>18</v>
      </c>
    </row>
    <row r="86" spans="1:5" ht="15" x14ac:dyDescent="0.25">
      <c r="A86" s="36" t="s">
        <v>80</v>
      </c>
      <c r="B86" s="37" t="s">
        <v>55</v>
      </c>
      <c r="C86" s="26">
        <f>'WKM16'!B32</f>
        <v>180</v>
      </c>
      <c r="D86" s="26">
        <f>'WKM16'!C32</f>
        <v>0</v>
      </c>
      <c r="E86" s="27">
        <f t="shared" si="6"/>
        <v>180</v>
      </c>
    </row>
    <row r="87" spans="1:5" ht="15" x14ac:dyDescent="0.25">
      <c r="A87" s="36" t="s">
        <v>42</v>
      </c>
      <c r="B87" s="37"/>
      <c r="C87" s="26">
        <f>'WKM17'!B32</f>
        <v>0</v>
      </c>
      <c r="D87" s="26">
        <f>'WKM17'!C32</f>
        <v>0</v>
      </c>
      <c r="E87" s="27">
        <f t="shared" si="6"/>
        <v>0</v>
      </c>
    </row>
    <row r="88" spans="1:5" ht="15.75" thickBot="1" x14ac:dyDescent="0.3">
      <c r="A88" s="47" t="s">
        <v>62</v>
      </c>
      <c r="B88" s="48"/>
      <c r="C88" s="28">
        <f>'WKM18'!B32</f>
        <v>100</v>
      </c>
      <c r="D88" s="28">
        <f>'WKM18'!C32</f>
        <v>0</v>
      </c>
      <c r="E88" s="29">
        <f t="shared" si="6"/>
        <v>100</v>
      </c>
    </row>
    <row r="91" spans="1:5" ht="15" thickBot="1" x14ac:dyDescent="0.3"/>
    <row r="92" spans="1:5" ht="18.75" customHeight="1" x14ac:dyDescent="0.25">
      <c r="C92" s="15" t="s">
        <v>12</v>
      </c>
      <c r="D92" s="16" t="s">
        <v>13</v>
      </c>
      <c r="E92" s="17" t="s">
        <v>14</v>
      </c>
    </row>
    <row r="93" spans="1:5" ht="18.75" customHeight="1" thickBot="1" x14ac:dyDescent="0.3">
      <c r="C93" s="18">
        <f>SUM(C11:C26)+SUM(C30:C45)+SUM(C49:C67)+SUM(C71:C88)</f>
        <v>17940</v>
      </c>
      <c r="D93" s="19">
        <f>SUM(D11:D26)+SUM(D30:D45)+SUM(D49:D67)+SUM(D71:D88)</f>
        <v>1746</v>
      </c>
      <c r="E93" s="20">
        <f>C93+D93</f>
        <v>19686</v>
      </c>
    </row>
    <row r="95" spans="1:5" ht="15" thickBot="1" x14ac:dyDescent="0.3">
      <c r="C95" s="33"/>
    </row>
    <row r="96" spans="1:5" ht="15.75" customHeight="1" x14ac:dyDescent="0.25">
      <c r="A96" s="49" t="s">
        <v>77</v>
      </c>
      <c r="B96" s="50"/>
      <c r="C96" s="50"/>
      <c r="D96" s="50"/>
      <c r="E96" s="51"/>
    </row>
    <row r="97" spans="1:5" ht="22.5" x14ac:dyDescent="0.25">
      <c r="A97" s="52" t="s">
        <v>213</v>
      </c>
      <c r="B97" s="74"/>
      <c r="C97" s="74"/>
      <c r="D97" s="74"/>
      <c r="E97" s="75"/>
    </row>
    <row r="98" spans="1:5" ht="16.5" customHeight="1" x14ac:dyDescent="0.25">
      <c r="A98" s="77" t="s">
        <v>214</v>
      </c>
      <c r="B98" s="76"/>
      <c r="C98" s="76"/>
      <c r="D98" s="76"/>
      <c r="E98" s="78"/>
    </row>
    <row r="99" spans="1:5" ht="15" thickBot="1" x14ac:dyDescent="0.3">
      <c r="A99" s="79"/>
      <c r="B99" s="80"/>
      <c r="C99" s="80"/>
      <c r="D99" s="80"/>
      <c r="E99" s="81"/>
    </row>
  </sheetData>
  <mergeCells count="83">
    <mergeCell ref="A96:E96"/>
    <mergeCell ref="A97:E97"/>
    <mergeCell ref="A88:B88"/>
    <mergeCell ref="A87:B87"/>
    <mergeCell ref="A98:E99"/>
    <mergeCell ref="A85:B85"/>
    <mergeCell ref="A86:B86"/>
    <mergeCell ref="A84:B84"/>
    <mergeCell ref="A82:B82"/>
    <mergeCell ref="A83:B83"/>
    <mergeCell ref="A81:B81"/>
    <mergeCell ref="A80:B80"/>
    <mergeCell ref="A79:B79"/>
    <mergeCell ref="A76:B76"/>
    <mergeCell ref="A77:B77"/>
    <mergeCell ref="A78:B78"/>
    <mergeCell ref="A75:B75"/>
    <mergeCell ref="A73:B73"/>
    <mergeCell ref="A74:B74"/>
    <mergeCell ref="A72:B72"/>
    <mergeCell ref="A71:B71"/>
    <mergeCell ref="A66:B66"/>
    <mergeCell ref="A67:B67"/>
    <mergeCell ref="A69:E69"/>
    <mergeCell ref="A70:B70"/>
    <mergeCell ref="A64:B64"/>
    <mergeCell ref="A65:B65"/>
    <mergeCell ref="A62:B62"/>
    <mergeCell ref="A63:B63"/>
    <mergeCell ref="A60:B60"/>
    <mergeCell ref="A61:B61"/>
    <mergeCell ref="A58:B58"/>
    <mergeCell ref="A59:B59"/>
    <mergeCell ref="A57:B57"/>
    <mergeCell ref="A56:B56"/>
    <mergeCell ref="A54:B54"/>
    <mergeCell ref="A55:B55"/>
    <mergeCell ref="A52:B52"/>
    <mergeCell ref="A53:B53"/>
    <mergeCell ref="A50:B50"/>
    <mergeCell ref="A51:B51"/>
    <mergeCell ref="A45:B45"/>
    <mergeCell ref="A49:B49"/>
    <mergeCell ref="A43:B43"/>
    <mergeCell ref="A44:B44"/>
    <mergeCell ref="A47:E47"/>
    <mergeCell ref="A48:B48"/>
    <mergeCell ref="A41:B41"/>
    <mergeCell ref="A42:B42"/>
    <mergeCell ref="A40:B40"/>
    <mergeCell ref="A38:B38"/>
    <mergeCell ref="A39:B39"/>
    <mergeCell ref="A36:B36"/>
    <mergeCell ref="A37:B37"/>
    <mergeCell ref="A28:E28"/>
    <mergeCell ref="A29:B29"/>
    <mergeCell ref="A20:B20"/>
    <mergeCell ref="A34:B34"/>
    <mergeCell ref="A35:B35"/>
    <mergeCell ref="A32:B32"/>
    <mergeCell ref="A33:B33"/>
    <mergeCell ref="A30:B30"/>
    <mergeCell ref="A31:B31"/>
    <mergeCell ref="A23:B23"/>
    <mergeCell ref="A24:B24"/>
    <mergeCell ref="A22:B22"/>
    <mergeCell ref="A25:B25"/>
    <mergeCell ref="A26:B26"/>
    <mergeCell ref="A11:B11"/>
    <mergeCell ref="A12:B12"/>
    <mergeCell ref="A13:B13"/>
    <mergeCell ref="C2:E3"/>
    <mergeCell ref="B5:E5"/>
    <mergeCell ref="D6:E6"/>
    <mergeCell ref="A9:E9"/>
    <mergeCell ref="A10:B10"/>
    <mergeCell ref="A21:B21"/>
    <mergeCell ref="A19:B19"/>
    <mergeCell ref="A17:B17"/>
    <mergeCell ref="A18:B18"/>
    <mergeCell ref="A14:B14"/>
    <mergeCell ref="A15:B15"/>
    <mergeCell ref="A16:B16"/>
  </mergeCells>
  <hyperlinks>
    <hyperlink ref="A72:B72" location="'WKM2'!A1" display="FC Rätia Bludenz" xr:uid="{7F02F15B-C903-461B-A7F3-F38E88D21049}"/>
    <hyperlink ref="A88:B88" location="'WKM18'!A1" display="SCM Vandans" xr:uid="{67411C2E-3266-4470-BB1D-702AEDDCF94A}"/>
    <hyperlink ref="A87:B87" location="'WKM17'!A1" display="FC Thüringen" xr:uid="{0BBCF0C6-3C0E-4CAA-ADD8-DB1215E7B5E9}"/>
    <hyperlink ref="A86:B86" location="'WKM16'!A1" display="SC St. Gallenkirch" xr:uid="{13304D01-E908-423E-A561-21650893AA54}"/>
    <hyperlink ref="A85:B85" location="'WKM15'!A1" display="SPG Großwalsertal" xr:uid="{E18DA5BD-8E26-43CE-B02C-7B747B4B1F6D}"/>
    <hyperlink ref="A84:B84" location="'WKM14'!A1" display="FC Schruns" xr:uid="{87E42AB6-1E52-4E8A-97D6-EA2FEE41C853}"/>
    <hyperlink ref="A83:B83" location="'WKM13'!A1" display="FC Schlins" xr:uid="{589A74A7-653C-4512-B89F-0F84510D30EE}"/>
    <hyperlink ref="A82:B82" location="'WKM12'!A1" display="SV Satteins" xr:uid="{EDA65EFD-24F1-448B-9F6C-F92EBB825A4A}"/>
    <hyperlink ref="A81:B81" location="'WKM11'!A1" display="FC Nüziders" xr:uid="{CB8852BA-58CB-4872-8ADC-572EE3EF77CB}"/>
    <hyperlink ref="A80:B80" location="'WKM10'!A1" display="FC Nenzing" xr:uid="{DA56F2CF-992E-4785-943B-042D3CBDE236}"/>
    <hyperlink ref="A79:B79" location="'WKM9'!A1" display="MFFV" xr:uid="{67CFB1CB-99A3-4DA6-816D-7D88B8C63115}"/>
    <hyperlink ref="A78:B78" location="'WKM8'!A1" display="SV Ludesch" xr:uid="{9D38629F-F102-4ACB-A602-D0331C95E6A6}"/>
    <hyperlink ref="A77:B77" location="'WKM7'!A1" display="FC Klostertal" xr:uid="{828A51B1-94BF-450A-94AC-EAB085E573E3}"/>
    <hyperlink ref="A76:B76" location="'WKM6'!A1" display="SC Göfis" xr:uid="{6ED2A428-5F0D-4988-90A3-45009DCDCCCB}"/>
    <hyperlink ref="A75:B75" location="'WKM5'!A1" display="SV Gaschurn" xr:uid="{373B8740-2A2A-41D2-82E4-D6C599E15116}"/>
    <hyperlink ref="A74:B74" location="'WKM4'!A1" display="SV Frastanz" xr:uid="{21192DBD-4EEA-4054-97F0-C808BB5DDD3F}"/>
    <hyperlink ref="A73:B73" location="'WKM3'!A1" display="SK Bürs" xr:uid="{CFD12794-4E4D-48E0-A389-43DCDC1EC1C5}"/>
    <hyperlink ref="A71:B71" location="'WKM1'!A1" display="FC Beschling" xr:uid="{F9DA3E7D-96DE-4FB0-9281-D5A41F5C305F}"/>
    <hyperlink ref="A67:B67" location="'UR19'!A1" display="FC Wolfurt" xr:uid="{7390FE47-C8E0-478C-843C-6CA5623BA800}"/>
    <hyperlink ref="A66:B66" location="'UR18'!A1" display="FC Viktoria Bregenz" xr:uid="{78B1197A-1DDF-49DC-8943-517405FA36F9}"/>
    <hyperlink ref="A65:B65" location="'UR17'!A1" display="FC Schwarzach" xr:uid="{A65BB819-721B-4E23-9464-C4B2273F774F}"/>
    <hyperlink ref="A64:B64" location="'UR16'!A1" display="SC Mühlebach" xr:uid="{13D917DA-33C3-42B9-B21F-264B9B1D0C14}"/>
    <hyperlink ref="A63:B63" location="'UR15'!A1" display="SV Lochau" xr:uid="{1071A779-4E8A-4BE8-8F1E-35D242C9519A}"/>
    <hyperlink ref="A62:B62" location="'UR14'!A1" display="FC Lauterach" xr:uid="{E54BACDF-2F8C-420E-B3E4-A2551E11082B}"/>
    <hyperlink ref="A61:B61" location="'UR13'!A1" display="FC Kennelbach" xr:uid="{F63016E5-4599-4014-ABC4-B04D26077B05}"/>
    <hyperlink ref="A60:B60" location="'UR12'!A1" display="FC Hörbranz" xr:uid="{C210EB7E-C843-45AC-8846-7982F6F40BD3}"/>
    <hyperlink ref="A59:B59" location="'UR11'!A1" display="SC Hohenweiler" xr:uid="{0B65105E-C0F8-4314-8690-CD5D4443AC15}"/>
    <hyperlink ref="A58:B58" location="'UR10'!A1" display="FC Höchst" xr:uid="{6F390D4C-DE85-4FFA-9E5B-475D330DC8B2}"/>
    <hyperlink ref="A57:B57" location="'UR9'!A1" display="SC Hatlerdorf" xr:uid="{54171EDD-FD97-4CCB-A56C-075241550F54}"/>
    <hyperlink ref="A56:B56" location="'UR8'!A1" display="FC Hard" xr:uid="{A9DB0FB7-8BFB-421B-9995-64BE9DAAF549}"/>
    <hyperlink ref="A55:B55" location="'UR7'!A1" display="SV Gaissau" xr:uid="{F4BF47B1-0672-4280-8C73-D685F283683E}"/>
    <hyperlink ref="A54:B54" location="'UR6'!A1" display="SC Fussach" xr:uid="{0DFBD3EE-9991-4DA9-857C-AB906D5927C7}"/>
    <hyperlink ref="A53:B53" location="'UR5'!A1" display="Dornbirner SV" xr:uid="{9AD19F16-9AF4-4167-9622-7EFE840D7251}"/>
    <hyperlink ref="A52:B52" location="'UR4'!A1" display="FC Dornbirn" xr:uid="{3DDAAC3E-4F8C-49E9-93CA-F0969C4C4ECE}"/>
    <hyperlink ref="A51:B51" location="'UR3'!A1" display="FC Bremenmahd" xr:uid="{7FADB207-250E-4B31-99B7-725073B67AA2}"/>
    <hyperlink ref="A50:B50" location="'UR2'!A1" display="SW Bregenz" xr:uid="{199D55D6-EDD6-4E3E-AFEF-1F94C19D707E}"/>
    <hyperlink ref="A49:B49" location="'UR1'!A1" display="SC Admira Dornbirn" xr:uid="{E5DB1AF4-ABAB-4B92-AB00-D84BA8B6535C}"/>
    <hyperlink ref="A45:B45" location="'OR16'!A1" display="SC Tisis" xr:uid="{345B1F5C-F6CC-43E7-BAFA-597FCED98314}"/>
    <hyperlink ref="A44:B44" location="'OR15'!A1" display="FC Sulz" xr:uid="{3EE59DB8-FBBA-4B70-835E-6DFB8D4444E1}"/>
    <hyperlink ref="A43:B43" location="'OR14'!A1" display="SC Röthis" xr:uid="{1F5170F2-7A22-4283-A995-8E1F85669FA2}"/>
    <hyperlink ref="A42:B42" location="'OR13'!A1" display="RW Rankweil" xr:uid="{BFB22943-3238-4889-83EA-2DFD18C55E8B}"/>
    <hyperlink ref="A41:B41" location="'OR12'!A1" display="SK Meiningen" xr:uid="{927C89DA-0031-4057-808F-48F70042EBC1}"/>
    <hyperlink ref="A40:B40" location="'OR11'!A1" display="FC Mäder" xr:uid="{37F07347-C8F6-4FD6-853F-A4920EAEDDEA}"/>
    <hyperlink ref="A39:B39" location="'OR10'!A1" display="FC Lustenau" xr:uid="{014B5493-975A-4DCC-A183-CC2924558572}"/>
    <hyperlink ref="A38:B38" location="'OR9'!A1" display="FC Koblach" xr:uid="{D1D22185-FDD2-450D-B1C0-1753CB97E7FF}"/>
    <hyperlink ref="A37:B37" location="'OR8'!A1" display="VfB Hohenems" xr:uid="{A9C941C2-5371-4634-B293-A14B92365906}"/>
    <hyperlink ref="A36:B36" location="'OR7'!A1" display="FC Götzis" xr:uid="{807F8F50-5D03-4282-9EDB-BE28CC09ACFF}"/>
    <hyperlink ref="A35:B35" location="'OR6'!A1" display="FFC Vorderland" xr:uid="{A880F9AC-B3F5-4111-81F9-0EB7A47EA78E}"/>
    <hyperlink ref="A34:B34" location="'OR5'!A1" display="FC BW Feldkirch" xr:uid="{A394A133-143F-4665-A801-103FCCE5979B}"/>
    <hyperlink ref="A33:B33" location="'OR4'!A1" display="SK Brederis" xr:uid="{9C346F84-5B5D-41F3-8273-49007E9AAB51}"/>
    <hyperlink ref="A32:B32" location="'OR3'!A1" display="SC Austria Lustenau" xr:uid="{74DAF3AD-A4E9-454C-BA8C-39AB49EBCAFC}"/>
    <hyperlink ref="A31:B31" location="'OR2'!A1" display="TSV Altenstadt" xr:uid="{1F0DC89A-7EF0-4A97-9C0D-A2ABBC49B7DE}"/>
    <hyperlink ref="A30:B30" location="'OR1'!A1" display="SCR Altach" xr:uid="{C6ADF669-0179-4050-99EF-88F3338F0150}"/>
    <hyperlink ref="A26:B26" location="'BW16'!A1" display="FC Sulzberg" xr:uid="{4E432F78-6ECB-445D-BBB7-2B2474F52B78}"/>
    <hyperlink ref="A25:B25" location="'BW15'!A1" display="FC Schwarzenberg" xr:uid="{99DFD556-45B8-4299-9B38-3992AE33C3F8}"/>
    <hyperlink ref="A24:B24" location="'BW14'!A1" display="FC Rotenberg" xr:uid="{5F133683-7EF3-4C23-92AC-36127A50B641}"/>
    <hyperlink ref="A23:B23" location="'BW13'!A1" display="FC Riefensberg" xr:uid="{73561DF5-9104-4006-BED7-6E9A1591EF14}"/>
    <hyperlink ref="A22:B22" location="'BW12'!A1" display="FC Mellau" xr:uid="{34D609A0-7E01-4381-BDF2-A7028B7FD5B0}"/>
    <hyperlink ref="A21:B21" location="'BW11'!A1" display="RW Langen" xr:uid="{00A57E79-175D-4EE3-8898-56FB3FC797AF}"/>
    <hyperlink ref="A20:B20" location="'BW10'!A1" display="FC Krumbach" xr:uid="{9159B70A-AB3A-4318-B2A8-9B0FE93D8DF0}"/>
    <hyperlink ref="A19:B19" location="'BW9'!A1" display="FC Hittisau" xr:uid="{BDE14F4E-DDA7-41BB-9873-FD9A877EDC88}"/>
    <hyperlink ref="A18:B18" location="'BW8'!A1" display="FC Egg" xr:uid="{A7D176E1-8631-4933-8181-C606EA349D96}"/>
    <hyperlink ref="A17:B17" location="'BW7'!A1" display="FC Doren" xr:uid="{0C2E43EE-8C32-459F-918E-5FF24C2E0FF7}"/>
    <hyperlink ref="A16:B16" location="'BW6'!A1" display="SV Buch" xr:uid="{E98FC3F8-7608-4256-B95C-E51E54FE9EF7}"/>
    <hyperlink ref="A15:B15" location="'BW5'!A1" display="FC Bizau" xr:uid="{C8EB5EA0-1451-4BD9-870D-8BDA4B5E4756}"/>
    <hyperlink ref="A14:B14" location="'BW4'!A1" display="VfB Bezau" xr:uid="{5E0B37BE-B23A-4D40-ACEC-BA5968042F60}"/>
    <hyperlink ref="A13:B13" location="'BW3'!A1" display="FC Au" xr:uid="{C8C464C1-9D1D-45F2-9468-27CB5D16D1E1}"/>
    <hyperlink ref="A12:B12" location="'BW2'!A1" display="FC Andelsbuch" xr:uid="{3E3872E9-E94E-4874-B2F9-7FC6B23C81B2}"/>
    <hyperlink ref="A11:B11" location="'BW1'!A1" display="FC Alberschwende" xr:uid="{18F1732F-9C6D-4740-ADAA-057810C95768}"/>
  </hyperlinks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C16 C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41508-2E79-477C-9949-95F70FBCAE07}">
  <sheetPr codeName="Tabelle2"/>
  <dimension ref="A2:K32"/>
  <sheetViews>
    <sheetView workbookViewId="0">
      <selection activeCell="B38" sqref="B38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Übersicht!A11</f>
        <v>FC Alberschwende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45217</v>
      </c>
      <c r="B14" s="4"/>
      <c r="C14" s="4">
        <v>18</v>
      </c>
      <c r="D14" s="6">
        <f>SUM(B14:C14)</f>
        <v>18</v>
      </c>
      <c r="E14" s="61" t="s">
        <v>165</v>
      </c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13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13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13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13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13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13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13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13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13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13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14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0</v>
      </c>
      <c r="C32" s="11">
        <f>SUM(C14:C31)</f>
        <v>18</v>
      </c>
      <c r="D32" s="9">
        <f t="shared" ref="D32" si="1">SUM(D14:D31)</f>
        <v>18</v>
      </c>
    </row>
  </sheetData>
  <mergeCells count="24">
    <mergeCell ref="E29:K29"/>
    <mergeCell ref="E30:K30"/>
    <mergeCell ref="E31:K31"/>
    <mergeCell ref="E13:K13"/>
    <mergeCell ref="E14:K14"/>
    <mergeCell ref="E15:K15"/>
    <mergeCell ref="E16:K16"/>
    <mergeCell ref="E17:K17"/>
    <mergeCell ref="E27:K27"/>
    <mergeCell ref="E28:K28"/>
    <mergeCell ref="E25:K25"/>
    <mergeCell ref="E26:K26"/>
    <mergeCell ref="E23:K23"/>
    <mergeCell ref="E24:K24"/>
    <mergeCell ref="E21:K21"/>
    <mergeCell ref="E22:K22"/>
    <mergeCell ref="E19:K19"/>
    <mergeCell ref="E20:K20"/>
    <mergeCell ref="E18:K18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2C4A1-C44C-4AF4-9C37-379F129613AF}">
  <sheetPr codeName="Tabelle3"/>
  <dimension ref="A2:K30"/>
  <sheetViews>
    <sheetView workbookViewId="0">
      <selection activeCell="C32" sqref="C32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Übersicht!A12</f>
        <v>FC Andelsbuch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45245</v>
      </c>
      <c r="B14" s="4">
        <v>600</v>
      </c>
      <c r="C14" s="4"/>
      <c r="D14" s="6">
        <f>SUM(B14:C14)</f>
        <v>600</v>
      </c>
      <c r="E14" s="61" t="s">
        <v>206</v>
      </c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29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ht="15.75" thickBot="1" x14ac:dyDescent="0.3">
      <c r="A29" s="7"/>
      <c r="B29" s="8"/>
      <c r="C29" s="8"/>
      <c r="D29" s="6">
        <f t="shared" si="0"/>
        <v>0</v>
      </c>
      <c r="E29" s="63"/>
      <c r="F29" s="63"/>
      <c r="G29" s="63"/>
      <c r="H29" s="63"/>
      <c r="I29" s="63"/>
      <c r="J29" s="63"/>
      <c r="K29" s="64"/>
    </row>
    <row r="30" spans="1:11" ht="15.75" thickBot="1" x14ac:dyDescent="0.3">
      <c r="A30" s="10" t="s">
        <v>76</v>
      </c>
      <c r="B30" s="11">
        <f>SUM(B14:B29)</f>
        <v>600</v>
      </c>
      <c r="C30" s="11">
        <f>SUM(C14:C29)</f>
        <v>0</v>
      </c>
      <c r="D30" s="9">
        <f t="shared" ref="D30" si="1">SUM(D14:D29)</f>
        <v>600</v>
      </c>
    </row>
  </sheetData>
  <mergeCells count="22">
    <mergeCell ref="E24:K24"/>
    <mergeCell ref="E25:K25"/>
    <mergeCell ref="E26:K26"/>
    <mergeCell ref="E27:K27"/>
    <mergeCell ref="E28:K28"/>
    <mergeCell ref="E29:K29"/>
    <mergeCell ref="E23:K23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5EC83-26CE-48FF-B5BC-66791B6DD500}">
  <sheetPr codeName="Tabelle4"/>
  <dimension ref="A2:K32"/>
  <sheetViews>
    <sheetView workbookViewId="0">
      <selection activeCell="C30" sqref="C30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Übersicht!A13</f>
        <v>FC Au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45217</v>
      </c>
      <c r="B14" s="4"/>
      <c r="C14" s="4">
        <v>18</v>
      </c>
      <c r="D14" s="6">
        <f>SUM(B14:C14)</f>
        <v>18</v>
      </c>
      <c r="E14" s="61" t="s">
        <v>168</v>
      </c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2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2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2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0</v>
      </c>
      <c r="C32" s="11">
        <f>SUM(C14:C31)</f>
        <v>18</v>
      </c>
      <c r="D32" s="9">
        <f t="shared" ref="D32" si="1">SUM(D14:D31)</f>
        <v>18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014C-F3F4-4DD7-9A13-B58E9C151D44}">
  <sheetPr codeName="Tabelle5"/>
  <dimension ref="A2:K32"/>
  <sheetViews>
    <sheetView workbookViewId="0">
      <selection activeCell="D30" sqref="D30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Übersicht!A14</f>
        <v>VfB Bezau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45245</v>
      </c>
      <c r="B14" s="4">
        <v>800</v>
      </c>
      <c r="C14" s="4"/>
      <c r="D14" s="6">
        <f>SUM(B14:C14)</f>
        <v>800</v>
      </c>
      <c r="E14" s="61" t="s">
        <v>201</v>
      </c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13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13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800</v>
      </c>
      <c r="C32" s="11">
        <f>SUM(C14:C31)</f>
        <v>0</v>
      </c>
      <c r="D32" s="9">
        <f t="shared" ref="D32" si="1">SUM(D14:D31)</f>
        <v>800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B2620-D3FC-4730-9E83-9E8990801182}">
  <sheetPr codeName="Tabelle6"/>
  <dimension ref="A2:K32"/>
  <sheetViews>
    <sheetView workbookViewId="0">
      <selection activeCell="B29" sqref="B29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Übersicht!A15</f>
        <v>FC Bizau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45168</v>
      </c>
      <c r="B14" s="4"/>
      <c r="C14" s="4">
        <v>18</v>
      </c>
      <c r="D14" s="6">
        <f>SUM(B14:C14)</f>
        <v>18</v>
      </c>
      <c r="E14" s="61" t="s">
        <v>109</v>
      </c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2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2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2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0</v>
      </c>
      <c r="C32" s="11">
        <f>SUM(C14:C31)</f>
        <v>18</v>
      </c>
      <c r="D32" s="9">
        <f t="shared" ref="D32" si="1">SUM(D14:D31)</f>
        <v>18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FE71D-3564-4C21-83EA-C622294A5D16}">
  <sheetPr codeName="Tabelle7"/>
  <dimension ref="A2:K32"/>
  <sheetViews>
    <sheetView workbookViewId="0">
      <selection activeCell="C27" sqref="C27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Übersicht!A16</f>
        <v>SV Buch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/>
      <c r="B14" s="4"/>
      <c r="C14" s="4"/>
      <c r="D14" s="6">
        <f>SUM(B14:C14)</f>
        <v>0</v>
      </c>
      <c r="E14" s="61"/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13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13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13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13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13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13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13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13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0</v>
      </c>
      <c r="C32" s="11">
        <f>SUM(C14:C31)</f>
        <v>0</v>
      </c>
      <c r="D32" s="9">
        <f t="shared" ref="D32" si="1">SUM(D14:D31)</f>
        <v>0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DE49D-C990-4C0D-890A-8839089F0FD1}">
  <sheetPr codeName="Tabelle8"/>
  <dimension ref="A2:K32"/>
  <sheetViews>
    <sheetView workbookViewId="0">
      <selection activeCell="C29" sqref="C29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Übersicht!A17</f>
        <v>FC Doren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45196</v>
      </c>
      <c r="B14" s="4"/>
      <c r="C14" s="4">
        <v>18</v>
      </c>
      <c r="D14" s="6">
        <f>SUM(B14:C14)</f>
        <v>18</v>
      </c>
      <c r="E14" s="61" t="s">
        <v>145</v>
      </c>
      <c r="F14" s="61"/>
      <c r="G14" s="61"/>
      <c r="H14" s="61"/>
      <c r="I14" s="61"/>
      <c r="J14" s="61"/>
      <c r="K14" s="62"/>
    </row>
    <row r="15" spans="1:11" x14ac:dyDescent="0.25">
      <c r="A15" s="13">
        <v>45245</v>
      </c>
      <c r="B15" s="5"/>
      <c r="C15" s="5">
        <v>18</v>
      </c>
      <c r="D15" s="6">
        <f t="shared" ref="D15:D31" si="0">SUM(B15:C15)</f>
        <v>18</v>
      </c>
      <c r="E15" s="57" t="s">
        <v>200</v>
      </c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2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0</v>
      </c>
      <c r="C32" s="11">
        <f>SUM(C14:C31)</f>
        <v>36</v>
      </c>
      <c r="D32" s="9">
        <f t="shared" ref="D32" si="1">SUM(D14:D31)</f>
        <v>36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59D6D-C05F-472B-B0ED-1E7FC634F152}">
  <sheetPr codeName="Tabelle9"/>
  <dimension ref="A2:K32"/>
  <sheetViews>
    <sheetView workbookViewId="0">
      <selection activeCell="F32" sqref="F32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Übersicht!A18</f>
        <v>FC Egg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45154</v>
      </c>
      <c r="B14" s="4"/>
      <c r="C14" s="4">
        <v>18</v>
      </c>
      <c r="D14" s="6">
        <f>SUM(B14:C14)</f>
        <v>18</v>
      </c>
      <c r="E14" s="61" t="s">
        <v>102</v>
      </c>
      <c r="F14" s="61"/>
      <c r="G14" s="61"/>
      <c r="H14" s="61"/>
      <c r="I14" s="61"/>
      <c r="J14" s="61"/>
      <c r="K14" s="62"/>
    </row>
    <row r="15" spans="1:11" x14ac:dyDescent="0.25">
      <c r="A15" s="13">
        <v>45232</v>
      </c>
      <c r="B15" s="5">
        <v>50</v>
      </c>
      <c r="C15" s="5"/>
      <c r="D15" s="6">
        <f t="shared" ref="D15:D31" si="0">SUM(B15:C15)</f>
        <v>50</v>
      </c>
      <c r="E15" s="57" t="s">
        <v>191</v>
      </c>
      <c r="F15" s="57"/>
      <c r="G15" s="57"/>
      <c r="H15" s="57"/>
      <c r="I15" s="57"/>
      <c r="J15" s="57"/>
      <c r="K15" s="58"/>
    </row>
    <row r="16" spans="1:11" x14ac:dyDescent="0.25">
      <c r="A16" s="13">
        <v>45245</v>
      </c>
      <c r="B16" s="5">
        <v>800</v>
      </c>
      <c r="C16" s="5"/>
      <c r="D16" s="6">
        <f t="shared" si="0"/>
        <v>800</v>
      </c>
      <c r="E16" s="57" t="s">
        <v>204</v>
      </c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850</v>
      </c>
      <c r="C32" s="11">
        <f>SUM(C14:C31)</f>
        <v>18</v>
      </c>
      <c r="D32" s="9">
        <f t="shared" ref="D32" si="1">SUM(D14:D31)</f>
        <v>868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7017-5419-4C78-8ED8-231F35F3BA00}">
  <sheetPr codeName="Tabelle10"/>
  <dimension ref="A2:K32"/>
  <sheetViews>
    <sheetView workbookViewId="0">
      <selection activeCell="E31" sqref="E31:K31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Übersicht!A19</f>
        <v>FC Hittisau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45154</v>
      </c>
      <c r="B14" s="4">
        <v>100</v>
      </c>
      <c r="C14" s="4">
        <v>18</v>
      </c>
      <c r="D14" s="6">
        <f>SUM(B14:C14)</f>
        <v>118</v>
      </c>
      <c r="E14" s="61" t="s">
        <v>105</v>
      </c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13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100</v>
      </c>
      <c r="C32" s="11">
        <f>SUM(C14:C31)</f>
        <v>18</v>
      </c>
      <c r="D32" s="9">
        <f t="shared" ref="D32" si="1">SUM(D14:D31)</f>
        <v>118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27563-509D-40B7-94B9-76F7DBEC307B}">
  <sheetPr codeName="Tabelle11"/>
  <dimension ref="A2:K32"/>
  <sheetViews>
    <sheetView workbookViewId="0">
      <selection activeCell="E28" sqref="E28:K28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Übersicht!A20</f>
        <v>FC Krumbach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/>
      <c r="B14" s="4"/>
      <c r="C14" s="4"/>
      <c r="D14" s="6">
        <f>SUM(B14:C14)</f>
        <v>0</v>
      </c>
      <c r="E14" s="61"/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0</v>
      </c>
      <c r="C32" s="11">
        <f>SUM(C14:C31)</f>
        <v>0</v>
      </c>
      <c r="D32" s="9">
        <f t="shared" ref="D32" si="1">SUM(D14:D31)</f>
        <v>0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A7D42-16D9-4098-A0DA-A90532FFF7FD}">
  <sheetPr codeName="Tabelle12"/>
  <dimension ref="A2:K32"/>
  <sheetViews>
    <sheetView workbookViewId="0">
      <selection activeCell="E32" sqref="E32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Übersicht!A21</f>
        <v>RW Langen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45147</v>
      </c>
      <c r="B14" s="4"/>
      <c r="C14" s="4">
        <v>18</v>
      </c>
      <c r="D14" s="6">
        <f>SUM(B14:C14)</f>
        <v>18</v>
      </c>
      <c r="E14" s="61" t="s">
        <v>94</v>
      </c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0</v>
      </c>
      <c r="C32" s="11">
        <f>SUM(C14:C31)</f>
        <v>18</v>
      </c>
      <c r="D32" s="9">
        <f t="shared" ref="D32" si="1">SUM(D14:D31)</f>
        <v>18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9E36-3F1F-4E34-A281-B94D3C957A14}">
  <sheetPr codeName="Tabelle15"/>
  <dimension ref="A2:K32"/>
  <sheetViews>
    <sheetView workbookViewId="0">
      <selection activeCell="C29" sqref="C29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Übersicht!A22</f>
        <v>FC Mellau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/>
      <c r="B14" s="4"/>
      <c r="C14" s="4"/>
      <c r="D14" s="6">
        <f>SUM(B14:C14)</f>
        <v>0</v>
      </c>
      <c r="E14" s="61"/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2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2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2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2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0</v>
      </c>
      <c r="C32" s="11">
        <f>SUM(C14:C31)</f>
        <v>0</v>
      </c>
      <c r="D32" s="9">
        <f t="shared" ref="D32" si="1">SUM(D14:D31)</f>
        <v>0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2A336-7BC8-494A-903D-403BBA611657}">
  <sheetPr codeName="Tabelle16"/>
  <dimension ref="A2:K32"/>
  <sheetViews>
    <sheetView workbookViewId="0">
      <selection activeCell="B30" sqref="B30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Übersicht!A23</f>
        <v>FC Riefensberg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45245</v>
      </c>
      <c r="B14" s="4">
        <v>400</v>
      </c>
      <c r="C14" s="4"/>
      <c r="D14" s="6">
        <f>SUM(B14:C14)</f>
        <v>400</v>
      </c>
      <c r="E14" s="61" t="s">
        <v>212</v>
      </c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2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400</v>
      </c>
      <c r="C32" s="11">
        <f>SUM(C14:C31)</f>
        <v>0</v>
      </c>
      <c r="D32" s="9">
        <f t="shared" ref="D32" si="1">SUM(D14:D31)</f>
        <v>400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D3815-5F08-4528-8A9C-91543AE977D8}">
  <sheetPr codeName="Tabelle19"/>
  <dimension ref="A2:K32"/>
  <sheetViews>
    <sheetView workbookViewId="0">
      <selection activeCell="C27" sqref="C27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Übersicht!A24</f>
        <v>FC Rotenberg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45232</v>
      </c>
      <c r="B14" s="4">
        <v>100</v>
      </c>
      <c r="C14" s="4"/>
      <c r="D14" s="6">
        <f>SUM(B14:C14)</f>
        <v>100</v>
      </c>
      <c r="E14" s="61" t="s">
        <v>187</v>
      </c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2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100</v>
      </c>
      <c r="C32" s="11">
        <f>SUM(C14:C31)</f>
        <v>0</v>
      </c>
      <c r="D32" s="9">
        <f t="shared" ref="D32" si="1">SUM(D14:D31)</f>
        <v>100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C29D7-26D1-4194-AB3F-7B7B60F71B51}">
  <sheetPr codeName="Tabelle20"/>
  <dimension ref="A2:K32"/>
  <sheetViews>
    <sheetView workbookViewId="0">
      <selection activeCell="C28" sqref="C28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Übersicht!A25</f>
        <v>FC Schwarzenberg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45182</v>
      </c>
      <c r="B14" s="4">
        <v>50</v>
      </c>
      <c r="C14" s="4"/>
      <c r="D14" s="6">
        <f>SUM(B14:C14)</f>
        <v>50</v>
      </c>
      <c r="E14" s="61" t="s">
        <v>128</v>
      </c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50</v>
      </c>
      <c r="C32" s="11">
        <f>SUM(C14:C31)</f>
        <v>0</v>
      </c>
      <c r="D32" s="9">
        <f t="shared" ref="D32" si="1">SUM(D14:D31)</f>
        <v>50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F9CE2-53BF-4F88-A5B0-A120A3384ED3}">
  <sheetPr codeName="Tabelle21"/>
  <dimension ref="A2:K32"/>
  <sheetViews>
    <sheetView workbookViewId="0">
      <selection activeCell="C28" sqref="C28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Übersicht!A26</f>
        <v>FC Sulzberg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45147</v>
      </c>
      <c r="B14" s="4">
        <v>50</v>
      </c>
      <c r="C14" s="4"/>
      <c r="D14" s="6">
        <f>SUM(B14:C14)</f>
        <v>50</v>
      </c>
      <c r="E14" s="61" t="s">
        <v>93</v>
      </c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13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50</v>
      </c>
      <c r="C32" s="11">
        <f>SUM(C14:C31)</f>
        <v>0</v>
      </c>
      <c r="D32" s="9">
        <f t="shared" ref="D32" si="1">SUM(D14:D31)</f>
        <v>50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3AEAB-C613-45B8-A7CA-3E36F090CD35}">
  <sheetPr codeName="Tabelle23"/>
  <dimension ref="A2:K32"/>
  <sheetViews>
    <sheetView workbookViewId="0">
      <selection activeCell="C24" sqref="C24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Übersicht!A30</f>
        <v>SCR Altach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45168</v>
      </c>
      <c r="B14" s="4">
        <v>50</v>
      </c>
      <c r="C14" s="4">
        <v>18</v>
      </c>
      <c r="D14" s="6">
        <f>SUM(B14:C14)</f>
        <v>68</v>
      </c>
      <c r="E14" s="61" t="s">
        <v>107</v>
      </c>
      <c r="F14" s="61"/>
      <c r="G14" s="61"/>
      <c r="H14" s="61"/>
      <c r="I14" s="61"/>
      <c r="J14" s="61"/>
      <c r="K14" s="62"/>
    </row>
    <row r="15" spans="1:11" x14ac:dyDescent="0.25">
      <c r="A15" s="13">
        <v>45217</v>
      </c>
      <c r="B15" s="5">
        <v>200</v>
      </c>
      <c r="C15" s="5"/>
      <c r="D15" s="6">
        <f t="shared" ref="D15:D31" si="0">SUM(B15:C15)</f>
        <v>200</v>
      </c>
      <c r="E15" s="57" t="s">
        <v>162</v>
      </c>
      <c r="F15" s="57"/>
      <c r="G15" s="57"/>
      <c r="H15" s="57"/>
      <c r="I15" s="57"/>
      <c r="J15" s="57"/>
      <c r="K15" s="58"/>
    </row>
    <row r="16" spans="1:11" x14ac:dyDescent="0.25">
      <c r="A16" s="13">
        <v>45238</v>
      </c>
      <c r="B16" s="5">
        <v>200</v>
      </c>
      <c r="C16" s="5"/>
      <c r="D16" s="6">
        <f t="shared" si="0"/>
        <v>200</v>
      </c>
      <c r="E16" s="57" t="s">
        <v>195</v>
      </c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13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450</v>
      </c>
      <c r="C32" s="11">
        <f>SUM(C14:C31)</f>
        <v>18</v>
      </c>
      <c r="D32" s="9">
        <f t="shared" ref="D32" si="1">SUM(D14:D31)</f>
        <v>468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01012-F0F7-44F8-BAF1-45588CE67610}">
  <sheetPr codeName="Tabelle25"/>
  <dimension ref="A2:K32"/>
  <sheetViews>
    <sheetView workbookViewId="0">
      <selection activeCell="C28" sqref="C28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Übersicht!A31</f>
        <v>TSV Altenstadt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45168</v>
      </c>
      <c r="B14" s="4"/>
      <c r="C14" s="4">
        <v>36</v>
      </c>
      <c r="D14" s="6">
        <f>SUM(B14:C14)</f>
        <v>36</v>
      </c>
      <c r="E14" s="61" t="s">
        <v>114</v>
      </c>
      <c r="F14" s="61"/>
      <c r="G14" s="61"/>
      <c r="H14" s="61"/>
      <c r="I14" s="61"/>
      <c r="J14" s="61"/>
      <c r="K14" s="62"/>
    </row>
    <row r="15" spans="1:11" x14ac:dyDescent="0.25">
      <c r="A15" s="13">
        <v>45203</v>
      </c>
      <c r="B15" s="5">
        <v>50</v>
      </c>
      <c r="C15" s="5"/>
      <c r="D15" s="6">
        <f t="shared" ref="D15:D31" si="0">SUM(B15:C15)</f>
        <v>50</v>
      </c>
      <c r="E15" s="57" t="s">
        <v>154</v>
      </c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2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50</v>
      </c>
      <c r="C32" s="11">
        <f>SUM(C14:C31)</f>
        <v>36</v>
      </c>
      <c r="D32" s="9">
        <f t="shared" ref="D32" si="1">SUM(D14:D31)</f>
        <v>86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7CB92-B4B2-4CDC-BCAC-944876129B9F}">
  <sheetPr codeName="Tabelle18"/>
  <dimension ref="A2:K30"/>
  <sheetViews>
    <sheetView workbookViewId="0">
      <selection activeCell="C27" sqref="C27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Übersicht!A32</f>
        <v>SC Austria Lustenau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45182</v>
      </c>
      <c r="B14" s="4">
        <v>50</v>
      </c>
      <c r="C14" s="4"/>
      <c r="D14" s="6">
        <f>SUM(B14:C14)</f>
        <v>50</v>
      </c>
      <c r="E14" s="61" t="s">
        <v>128</v>
      </c>
      <c r="F14" s="61"/>
      <c r="G14" s="61"/>
      <c r="H14" s="61"/>
      <c r="I14" s="61"/>
      <c r="J14" s="61"/>
      <c r="K14" s="62"/>
    </row>
    <row r="15" spans="1:11" x14ac:dyDescent="0.25">
      <c r="A15" s="13">
        <v>45182</v>
      </c>
      <c r="B15" s="5"/>
      <c r="C15" s="5">
        <v>18</v>
      </c>
      <c r="D15" s="6">
        <f t="shared" ref="D15:D29" si="0">SUM(B15:C15)</f>
        <v>18</v>
      </c>
      <c r="E15" s="57" t="s">
        <v>132</v>
      </c>
      <c r="F15" s="57"/>
      <c r="G15" s="57"/>
      <c r="H15" s="57"/>
      <c r="I15" s="57"/>
      <c r="J15" s="57"/>
      <c r="K15" s="58"/>
    </row>
    <row r="16" spans="1:11" x14ac:dyDescent="0.25">
      <c r="A16" s="13">
        <v>45189</v>
      </c>
      <c r="B16" s="5">
        <v>120</v>
      </c>
      <c r="C16" s="5"/>
      <c r="D16" s="6">
        <f t="shared" si="0"/>
        <v>120</v>
      </c>
      <c r="E16" s="57" t="s">
        <v>136</v>
      </c>
      <c r="F16" s="57"/>
      <c r="G16" s="57"/>
      <c r="H16" s="57"/>
      <c r="I16" s="57"/>
      <c r="J16" s="57"/>
      <c r="K16" s="58"/>
    </row>
    <row r="17" spans="1:11" x14ac:dyDescent="0.25">
      <c r="A17" s="13">
        <v>45189</v>
      </c>
      <c r="B17" s="5">
        <v>50</v>
      </c>
      <c r="C17" s="5"/>
      <c r="D17" s="6">
        <f t="shared" si="0"/>
        <v>50</v>
      </c>
      <c r="E17" s="57" t="s">
        <v>140</v>
      </c>
      <c r="F17" s="57"/>
      <c r="G17" s="57"/>
      <c r="H17" s="57"/>
      <c r="I17" s="57"/>
      <c r="J17" s="57"/>
      <c r="K17" s="58"/>
    </row>
    <row r="18" spans="1:11" x14ac:dyDescent="0.25">
      <c r="A18" s="13">
        <v>45238</v>
      </c>
      <c r="B18" s="5">
        <v>50</v>
      </c>
      <c r="C18" s="5">
        <v>18</v>
      </c>
      <c r="D18" s="6">
        <f t="shared" si="0"/>
        <v>68</v>
      </c>
      <c r="E18" s="57" t="s">
        <v>197</v>
      </c>
      <c r="F18" s="57"/>
      <c r="G18" s="57"/>
      <c r="H18" s="57"/>
      <c r="I18" s="57"/>
      <c r="J18" s="57"/>
      <c r="K18" s="58"/>
    </row>
    <row r="19" spans="1:11" x14ac:dyDescent="0.25">
      <c r="A19" s="13">
        <v>45245</v>
      </c>
      <c r="B19" s="5">
        <v>400</v>
      </c>
      <c r="C19" s="5"/>
      <c r="D19" s="6">
        <f t="shared" si="0"/>
        <v>400</v>
      </c>
      <c r="E19" s="57" t="s">
        <v>211</v>
      </c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13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13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13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13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13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13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13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13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ht="15.75" thickBot="1" x14ac:dyDescent="0.3">
      <c r="A29" s="13"/>
      <c r="B29" s="8"/>
      <c r="C29" s="8"/>
      <c r="D29" s="6">
        <f t="shared" si="0"/>
        <v>0</v>
      </c>
      <c r="E29" s="63"/>
      <c r="F29" s="63"/>
      <c r="G29" s="63"/>
      <c r="H29" s="63"/>
      <c r="I29" s="63"/>
      <c r="J29" s="63"/>
      <c r="K29" s="64"/>
    </row>
    <row r="30" spans="1:11" ht="15.75" thickBot="1" x14ac:dyDescent="0.3">
      <c r="A30" s="10" t="s">
        <v>76</v>
      </c>
      <c r="B30" s="11">
        <f>SUM(B14:B29)</f>
        <v>670</v>
      </c>
      <c r="C30" s="11">
        <f>SUM(C14:C29)</f>
        <v>36</v>
      </c>
      <c r="D30" s="9">
        <f t="shared" ref="D30" si="1">SUM(D14:D29)</f>
        <v>706</v>
      </c>
    </row>
  </sheetData>
  <mergeCells count="22">
    <mergeCell ref="E24:K24"/>
    <mergeCell ref="E25:K25"/>
    <mergeCell ref="E26:K26"/>
    <mergeCell ref="E27:K27"/>
    <mergeCell ref="E28:K28"/>
    <mergeCell ref="E29:K29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B75A-5CE8-4E01-B931-016FF759E60D}">
  <sheetPr codeName="Tabelle26"/>
  <dimension ref="A2:K32"/>
  <sheetViews>
    <sheetView workbookViewId="0">
      <selection activeCell="D38" sqref="D38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Übersicht!A33</f>
        <v>SK Brederis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45147</v>
      </c>
      <c r="B14" s="4">
        <v>400</v>
      </c>
      <c r="C14" s="4"/>
      <c r="D14" s="6">
        <f>SUM(B14:C14)</f>
        <v>400</v>
      </c>
      <c r="E14" s="61" t="s">
        <v>92</v>
      </c>
      <c r="F14" s="61"/>
      <c r="G14" s="61"/>
      <c r="H14" s="61"/>
      <c r="I14" s="61"/>
      <c r="J14" s="61"/>
      <c r="K14" s="62"/>
    </row>
    <row r="15" spans="1:11" x14ac:dyDescent="0.25">
      <c r="A15" s="13">
        <v>45182</v>
      </c>
      <c r="B15" s="5"/>
      <c r="C15" s="5">
        <v>18</v>
      </c>
      <c r="D15" s="6">
        <f t="shared" ref="D15:D31" si="0">SUM(B15:C15)</f>
        <v>18</v>
      </c>
      <c r="E15" s="57" t="s">
        <v>131</v>
      </c>
      <c r="F15" s="57"/>
      <c r="G15" s="57"/>
      <c r="H15" s="57"/>
      <c r="I15" s="57"/>
      <c r="J15" s="57"/>
      <c r="K15" s="58"/>
    </row>
    <row r="16" spans="1:11" x14ac:dyDescent="0.25">
      <c r="A16" s="13">
        <v>45245</v>
      </c>
      <c r="B16" s="5">
        <v>150</v>
      </c>
      <c r="C16" s="5"/>
      <c r="D16" s="6">
        <f t="shared" si="0"/>
        <v>150</v>
      </c>
      <c r="E16" s="57" t="s">
        <v>203</v>
      </c>
      <c r="F16" s="57"/>
      <c r="G16" s="57"/>
      <c r="H16" s="57"/>
      <c r="I16" s="57"/>
      <c r="J16" s="57"/>
      <c r="K16" s="58"/>
    </row>
    <row r="17" spans="1:11" x14ac:dyDescent="0.25">
      <c r="A17" s="2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2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2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550</v>
      </c>
      <c r="C32" s="11">
        <f>SUM(C14:C31)</f>
        <v>18</v>
      </c>
      <c r="D32" s="9">
        <f t="shared" ref="D32" si="1">SUM(D14:D31)</f>
        <v>568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3E451-C677-4D72-B97C-DC9869B43328}">
  <sheetPr codeName="Tabelle28"/>
  <dimension ref="A2:K32"/>
  <sheetViews>
    <sheetView workbookViewId="0">
      <selection activeCell="G33" sqref="G33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Übersicht!A34</f>
        <v>FC BW Feldkirch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45189</v>
      </c>
      <c r="B14" s="4">
        <v>50</v>
      </c>
      <c r="C14" s="4"/>
      <c r="D14" s="6">
        <f>SUM(B14:C14)</f>
        <v>50</v>
      </c>
      <c r="E14" s="61" t="s">
        <v>140</v>
      </c>
      <c r="F14" s="61"/>
      <c r="G14" s="61"/>
      <c r="H14" s="61"/>
      <c r="I14" s="61"/>
      <c r="J14" s="61"/>
      <c r="K14" s="62"/>
    </row>
    <row r="15" spans="1:11" x14ac:dyDescent="0.25">
      <c r="A15" s="13">
        <v>45196</v>
      </c>
      <c r="B15" s="5"/>
      <c r="C15" s="5">
        <v>18</v>
      </c>
      <c r="D15" s="6">
        <f t="shared" ref="D15:D31" si="0">SUM(B15:C15)</f>
        <v>18</v>
      </c>
      <c r="E15" s="57" t="s">
        <v>146</v>
      </c>
      <c r="F15" s="57"/>
      <c r="G15" s="57"/>
      <c r="H15" s="57"/>
      <c r="I15" s="57"/>
      <c r="J15" s="57"/>
      <c r="K15" s="58"/>
    </row>
    <row r="16" spans="1:11" x14ac:dyDescent="0.25">
      <c r="A16" s="13">
        <v>45232</v>
      </c>
      <c r="B16" s="5">
        <v>100</v>
      </c>
      <c r="C16" s="5"/>
      <c r="D16" s="6">
        <f t="shared" si="0"/>
        <v>100</v>
      </c>
      <c r="E16" s="57" t="s">
        <v>189</v>
      </c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13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13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13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150</v>
      </c>
      <c r="C32" s="11">
        <f>SUM(C14:C31)</f>
        <v>18</v>
      </c>
      <c r="D32" s="9">
        <f t="shared" ref="D32" si="1">SUM(D14:D31)</f>
        <v>168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42FB9-6E10-4627-818A-0D50CE35047D}">
  <sheetPr codeName="Tabelle27"/>
  <dimension ref="A2:K32"/>
  <sheetViews>
    <sheetView workbookViewId="0">
      <selection activeCell="M28" sqref="M28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Übersicht!A35</f>
        <v>FFC Vorderland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/>
      <c r="B14" s="4"/>
      <c r="C14" s="4"/>
      <c r="D14" s="6">
        <f>SUM(B14:C14)</f>
        <v>0</v>
      </c>
      <c r="E14" s="61"/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13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13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13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13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0</v>
      </c>
      <c r="C32" s="11">
        <f>SUM(C14:C31)</f>
        <v>0</v>
      </c>
      <c r="D32" s="9">
        <f t="shared" ref="D32" si="1">SUM(D14:D31)</f>
        <v>0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0BE77-D117-4E3F-B0F2-2E8610EB2198}">
  <sheetPr codeName="Tabelle30"/>
  <dimension ref="A2:K32"/>
  <sheetViews>
    <sheetView workbookViewId="0">
      <selection activeCell="A34" sqref="A34:XFD36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Übersicht!A36</f>
        <v>FC Götzis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45147</v>
      </c>
      <c r="B14" s="4">
        <v>50</v>
      </c>
      <c r="C14" s="4"/>
      <c r="D14" s="6">
        <f>SUM(B14:C14)</f>
        <v>50</v>
      </c>
      <c r="E14" s="61" t="s">
        <v>93</v>
      </c>
      <c r="F14" s="61"/>
      <c r="G14" s="61"/>
      <c r="H14" s="61"/>
      <c r="I14" s="61"/>
      <c r="J14" s="61"/>
      <c r="K14" s="62"/>
    </row>
    <row r="15" spans="1:11" x14ac:dyDescent="0.25">
      <c r="A15" s="13">
        <v>45224</v>
      </c>
      <c r="B15" s="5"/>
      <c r="C15" s="5">
        <v>18</v>
      </c>
      <c r="D15" s="6">
        <f t="shared" ref="D15:D31" si="0">SUM(B15:C15)</f>
        <v>18</v>
      </c>
      <c r="E15" s="57" t="s">
        <v>182</v>
      </c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2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2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2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50</v>
      </c>
      <c r="C32" s="11">
        <f>SUM(C14:C31)</f>
        <v>18</v>
      </c>
      <c r="D32" s="9">
        <f t="shared" ref="D32" si="1">SUM(D14:D31)</f>
        <v>68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E36B7-B0C8-44CD-BB84-A85F1F75C79E}">
  <sheetPr codeName="Tabelle24"/>
  <dimension ref="A2:K32"/>
  <sheetViews>
    <sheetView workbookViewId="0">
      <selection activeCell="A34" sqref="A34:XFD37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Übersicht!A37</f>
        <v>VfB Hohenems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45182</v>
      </c>
      <c r="B14" s="4">
        <v>200</v>
      </c>
      <c r="C14" s="4">
        <v>18</v>
      </c>
      <c r="D14" s="6">
        <f>SUM(B14:C14)</f>
        <v>218</v>
      </c>
      <c r="E14" s="61" t="s">
        <v>133</v>
      </c>
      <c r="F14" s="61"/>
      <c r="G14" s="61"/>
      <c r="H14" s="61"/>
      <c r="I14" s="61"/>
      <c r="J14" s="61"/>
      <c r="K14" s="62"/>
    </row>
    <row r="15" spans="1:11" x14ac:dyDescent="0.25">
      <c r="A15" s="13">
        <v>45203</v>
      </c>
      <c r="B15" s="5">
        <v>300</v>
      </c>
      <c r="C15" s="5">
        <v>18</v>
      </c>
      <c r="D15" s="6">
        <f t="shared" ref="D15:D31" si="0">SUM(B15:C15)</f>
        <v>318</v>
      </c>
      <c r="E15" s="57" t="s">
        <v>155</v>
      </c>
      <c r="F15" s="57"/>
      <c r="G15" s="57"/>
      <c r="H15" s="57"/>
      <c r="I15" s="57"/>
      <c r="J15" s="57"/>
      <c r="K15" s="58"/>
    </row>
    <row r="16" spans="1:11" x14ac:dyDescent="0.25">
      <c r="A16" s="13">
        <v>45232</v>
      </c>
      <c r="B16" s="5">
        <v>150</v>
      </c>
      <c r="C16" s="5">
        <v>36</v>
      </c>
      <c r="D16" s="6">
        <f t="shared" si="0"/>
        <v>186</v>
      </c>
      <c r="E16" s="57" t="s">
        <v>186</v>
      </c>
      <c r="F16" s="57"/>
      <c r="G16" s="57"/>
      <c r="H16" s="57"/>
      <c r="I16" s="57"/>
      <c r="J16" s="57"/>
      <c r="K16" s="58"/>
    </row>
    <row r="17" spans="1:11" x14ac:dyDescent="0.25">
      <c r="A17" s="13">
        <v>45238</v>
      </c>
      <c r="B17" s="5">
        <v>300</v>
      </c>
      <c r="C17" s="5"/>
      <c r="D17" s="6">
        <f t="shared" si="0"/>
        <v>300</v>
      </c>
      <c r="E17" s="57" t="s">
        <v>196</v>
      </c>
      <c r="F17" s="57"/>
      <c r="G17" s="57"/>
      <c r="H17" s="57"/>
      <c r="I17" s="57"/>
      <c r="J17" s="57"/>
      <c r="K17" s="58"/>
    </row>
    <row r="18" spans="1:11" x14ac:dyDescent="0.25">
      <c r="A18" s="13">
        <v>45245</v>
      </c>
      <c r="B18" s="5">
        <v>600</v>
      </c>
      <c r="C18" s="5">
        <v>18</v>
      </c>
      <c r="D18" s="6">
        <f t="shared" si="0"/>
        <v>618</v>
      </c>
      <c r="E18" s="57" t="s">
        <v>210</v>
      </c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1550</v>
      </c>
      <c r="C32" s="11">
        <f>SUM(C14:C31)</f>
        <v>90</v>
      </c>
      <c r="D32" s="9">
        <f t="shared" ref="D32" si="1">SUM(D14:D31)</f>
        <v>1640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7752F-F365-4B5F-80C4-704A66C64006}">
  <sheetPr codeName="Tabelle22"/>
  <dimension ref="A2:K32"/>
  <sheetViews>
    <sheetView workbookViewId="0">
      <selection activeCell="A34" sqref="A34:XFD37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Übersicht!A38</f>
        <v>FC Koblach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45182</v>
      </c>
      <c r="B14" s="4">
        <v>50</v>
      </c>
      <c r="C14" s="4"/>
      <c r="D14" s="6">
        <f>SUM(B14:C14)</f>
        <v>50</v>
      </c>
      <c r="E14" s="61" t="s">
        <v>128</v>
      </c>
      <c r="F14" s="61"/>
      <c r="G14" s="61"/>
      <c r="H14" s="61"/>
      <c r="I14" s="61"/>
      <c r="J14" s="61"/>
      <c r="K14" s="62"/>
    </row>
    <row r="15" spans="1:11" x14ac:dyDescent="0.25">
      <c r="A15" s="13">
        <v>45189</v>
      </c>
      <c r="B15" s="5">
        <v>100</v>
      </c>
      <c r="C15" s="5"/>
      <c r="D15" s="6">
        <f t="shared" ref="D15:D31" si="0">SUM(B15:C15)</f>
        <v>100</v>
      </c>
      <c r="E15" s="57" t="s">
        <v>138</v>
      </c>
      <c r="F15" s="57"/>
      <c r="G15" s="57"/>
      <c r="H15" s="57"/>
      <c r="I15" s="57"/>
      <c r="J15" s="57"/>
      <c r="K15" s="58"/>
    </row>
    <row r="16" spans="1:11" x14ac:dyDescent="0.25">
      <c r="A16" s="13">
        <v>45203</v>
      </c>
      <c r="B16" s="5"/>
      <c r="C16" s="5">
        <v>36</v>
      </c>
      <c r="D16" s="6">
        <f t="shared" si="0"/>
        <v>36</v>
      </c>
      <c r="E16" s="57" t="s">
        <v>159</v>
      </c>
      <c r="F16" s="57"/>
      <c r="G16" s="57"/>
      <c r="H16" s="57"/>
      <c r="I16" s="57"/>
      <c r="J16" s="57"/>
      <c r="K16" s="58"/>
    </row>
    <row r="17" spans="1:11" x14ac:dyDescent="0.25">
      <c r="A17" s="13">
        <v>45238</v>
      </c>
      <c r="B17" s="5"/>
      <c r="C17" s="5">
        <v>18</v>
      </c>
      <c r="D17" s="6">
        <f t="shared" si="0"/>
        <v>18</v>
      </c>
      <c r="E17" s="57" t="s">
        <v>198</v>
      </c>
      <c r="F17" s="57"/>
      <c r="G17" s="57"/>
      <c r="H17" s="57"/>
      <c r="I17" s="57"/>
      <c r="J17" s="57"/>
      <c r="K17" s="58"/>
    </row>
    <row r="18" spans="1:11" x14ac:dyDescent="0.25">
      <c r="A18" s="13">
        <v>45245</v>
      </c>
      <c r="B18" s="5">
        <v>400</v>
      </c>
      <c r="C18" s="5"/>
      <c r="D18" s="6">
        <f t="shared" si="0"/>
        <v>400</v>
      </c>
      <c r="E18" s="57" t="s">
        <v>202</v>
      </c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550</v>
      </c>
      <c r="C32" s="11">
        <f>SUM(C14:C31)</f>
        <v>54</v>
      </c>
      <c r="D32" s="9">
        <f t="shared" ref="D32" si="1">SUM(D14:D31)</f>
        <v>604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A5ABA-7851-496E-96F9-345D70B95D10}">
  <sheetPr codeName="Tabelle32"/>
  <dimension ref="A2:K32"/>
  <sheetViews>
    <sheetView workbookViewId="0">
      <selection activeCell="A34" sqref="A34:XFD38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Übersicht!A39</f>
        <v>FC Lustenau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45189</v>
      </c>
      <c r="B14" s="4">
        <v>50</v>
      </c>
      <c r="C14" s="4"/>
      <c r="D14" s="6">
        <f>SUM(B14:C14)</f>
        <v>50</v>
      </c>
      <c r="E14" s="61" t="s">
        <v>141</v>
      </c>
      <c r="F14" s="61"/>
      <c r="G14" s="61"/>
      <c r="H14" s="61"/>
      <c r="I14" s="61"/>
      <c r="J14" s="61"/>
      <c r="K14" s="62"/>
    </row>
    <row r="15" spans="1:11" x14ac:dyDescent="0.25">
      <c r="A15" s="13">
        <v>45203</v>
      </c>
      <c r="B15" s="5">
        <v>50</v>
      </c>
      <c r="C15" s="5"/>
      <c r="D15" s="6">
        <f t="shared" ref="D15:D31" si="0">SUM(B15:C15)</f>
        <v>50</v>
      </c>
      <c r="E15" s="57" t="s">
        <v>154</v>
      </c>
      <c r="F15" s="57"/>
      <c r="G15" s="57"/>
      <c r="H15" s="57"/>
      <c r="I15" s="57"/>
      <c r="J15" s="57"/>
      <c r="K15" s="58"/>
    </row>
    <row r="16" spans="1:11" x14ac:dyDescent="0.25">
      <c r="A16" s="13">
        <v>45217</v>
      </c>
      <c r="B16" s="5">
        <v>50</v>
      </c>
      <c r="C16" s="5"/>
      <c r="D16" s="6">
        <f t="shared" si="0"/>
        <v>50</v>
      </c>
      <c r="E16" s="57" t="s">
        <v>154</v>
      </c>
      <c r="F16" s="57"/>
      <c r="G16" s="57"/>
      <c r="H16" s="57"/>
      <c r="I16" s="57"/>
      <c r="J16" s="57"/>
      <c r="K16" s="58"/>
    </row>
    <row r="17" spans="1:11" x14ac:dyDescent="0.25">
      <c r="A17" s="13">
        <v>45224</v>
      </c>
      <c r="B17" s="5"/>
      <c r="C17" s="5">
        <v>18</v>
      </c>
      <c r="D17" s="6">
        <f t="shared" si="0"/>
        <v>18</v>
      </c>
      <c r="E17" s="57" t="s">
        <v>183</v>
      </c>
      <c r="F17" s="57"/>
      <c r="G17" s="57"/>
      <c r="H17" s="57"/>
      <c r="I17" s="57"/>
      <c r="J17" s="57"/>
      <c r="K17" s="58"/>
    </row>
    <row r="18" spans="1:11" x14ac:dyDescent="0.25">
      <c r="A18" s="13">
        <v>45245</v>
      </c>
      <c r="B18" s="5">
        <v>600</v>
      </c>
      <c r="C18" s="5"/>
      <c r="D18" s="6">
        <f t="shared" si="0"/>
        <v>600</v>
      </c>
      <c r="E18" s="57" t="s">
        <v>207</v>
      </c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13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13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13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13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13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750</v>
      </c>
      <c r="C32" s="11">
        <f>SUM(C14:C31)</f>
        <v>18</v>
      </c>
      <c r="D32" s="9">
        <f t="shared" ref="D32" si="1">SUM(D14:D31)</f>
        <v>768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D41C1-EF26-40CB-AA4B-6F14D174DA76}">
  <sheetPr codeName="Tabelle37"/>
  <dimension ref="A2:K32"/>
  <sheetViews>
    <sheetView workbookViewId="0">
      <selection activeCell="A34" sqref="A34:XFD37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Übersicht!A40</f>
        <v>FC Mäder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45168</v>
      </c>
      <c r="B14" s="4"/>
      <c r="C14" s="4">
        <v>18</v>
      </c>
      <c r="D14" s="6">
        <f>SUM(B14:C14)</f>
        <v>18</v>
      </c>
      <c r="E14" s="61" t="s">
        <v>112</v>
      </c>
      <c r="F14" s="61"/>
      <c r="G14" s="61"/>
      <c r="H14" s="61"/>
      <c r="I14" s="61"/>
      <c r="J14" s="61"/>
      <c r="K14" s="62"/>
    </row>
    <row r="15" spans="1:11" x14ac:dyDescent="0.25">
      <c r="A15" s="13">
        <v>45217</v>
      </c>
      <c r="B15" s="5"/>
      <c r="C15" s="5">
        <v>18</v>
      </c>
      <c r="D15" s="6">
        <f t="shared" ref="D15:D31" si="0">SUM(B15:C15)</f>
        <v>18</v>
      </c>
      <c r="E15" s="57" t="s">
        <v>166</v>
      </c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ht="15" customHeight="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13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13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13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13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13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13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13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0</v>
      </c>
      <c r="C32" s="11">
        <f>SUM(C14:C31)</f>
        <v>36</v>
      </c>
      <c r="D32" s="9">
        <f t="shared" ref="D32" si="1">SUM(D14:D31)</f>
        <v>36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FA633-8C6D-45A0-B662-ABA8525D1E1A}">
  <sheetPr codeName="Tabelle33"/>
  <dimension ref="A2:K32"/>
  <sheetViews>
    <sheetView workbookViewId="0">
      <selection activeCell="O39" sqref="O39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Übersicht!A41</f>
        <v>SK Meiningen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45182</v>
      </c>
      <c r="B14" s="4">
        <v>300</v>
      </c>
      <c r="C14" s="4">
        <v>18</v>
      </c>
      <c r="D14" s="6">
        <f>SUM(B14:C14)</f>
        <v>318</v>
      </c>
      <c r="E14" s="61" t="s">
        <v>120</v>
      </c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13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300</v>
      </c>
      <c r="C32" s="11">
        <f>SUM(C14:C31)</f>
        <v>18</v>
      </c>
      <c r="D32" s="9">
        <f t="shared" ref="D32" si="1">SUM(D14:D31)</f>
        <v>318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5B101-EB33-4185-9E79-5388FC4606EB}">
  <sheetPr codeName="Tabelle38"/>
  <dimension ref="A2:K32"/>
  <sheetViews>
    <sheetView workbookViewId="0">
      <selection activeCell="O28" sqref="O28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Übersicht!A42</f>
        <v>RW Rankweil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45147</v>
      </c>
      <c r="B14" s="4"/>
      <c r="C14" s="4">
        <v>18</v>
      </c>
      <c r="D14" s="6">
        <f>SUM(B14:C14)</f>
        <v>18</v>
      </c>
      <c r="E14" s="61" t="s">
        <v>96</v>
      </c>
      <c r="F14" s="61"/>
      <c r="G14" s="61"/>
      <c r="H14" s="61"/>
      <c r="I14" s="61"/>
      <c r="J14" s="61"/>
      <c r="K14" s="62"/>
    </row>
    <row r="15" spans="1:11" x14ac:dyDescent="0.25">
      <c r="A15" s="13">
        <v>45154</v>
      </c>
      <c r="B15" s="5"/>
      <c r="C15" s="5">
        <v>18</v>
      </c>
      <c r="D15" s="6">
        <f t="shared" ref="D15:D31" si="0">SUM(B15:C15)</f>
        <v>18</v>
      </c>
      <c r="E15" s="57" t="s">
        <v>103</v>
      </c>
      <c r="F15" s="57"/>
      <c r="G15" s="57"/>
      <c r="H15" s="57"/>
      <c r="I15" s="57"/>
      <c r="J15" s="57"/>
      <c r="K15" s="58"/>
    </row>
    <row r="16" spans="1:11" x14ac:dyDescent="0.25">
      <c r="A16" s="13">
        <v>45168</v>
      </c>
      <c r="B16" s="5"/>
      <c r="C16" s="5">
        <v>18</v>
      </c>
      <c r="D16" s="6">
        <f t="shared" si="0"/>
        <v>18</v>
      </c>
      <c r="E16" s="57" t="s">
        <v>113</v>
      </c>
      <c r="F16" s="57"/>
      <c r="G16" s="57"/>
      <c r="H16" s="57"/>
      <c r="I16" s="57"/>
      <c r="J16" s="57"/>
      <c r="K16" s="58"/>
    </row>
    <row r="17" spans="1:11" x14ac:dyDescent="0.25">
      <c r="A17" s="13">
        <v>45182</v>
      </c>
      <c r="B17" s="5">
        <v>50</v>
      </c>
      <c r="C17" s="5"/>
      <c r="D17" s="6">
        <f t="shared" si="0"/>
        <v>50</v>
      </c>
      <c r="E17" s="57" t="s">
        <v>125</v>
      </c>
      <c r="F17" s="57"/>
      <c r="G17" s="57"/>
      <c r="H17" s="57"/>
      <c r="I17" s="57"/>
      <c r="J17" s="57"/>
      <c r="K17" s="58"/>
    </row>
    <row r="18" spans="1:11" x14ac:dyDescent="0.25">
      <c r="A18" s="13">
        <v>45189</v>
      </c>
      <c r="B18" s="5">
        <v>500</v>
      </c>
      <c r="C18" s="5">
        <v>36</v>
      </c>
      <c r="D18" s="6">
        <f t="shared" si="0"/>
        <v>536</v>
      </c>
      <c r="E18" s="57" t="s">
        <v>134</v>
      </c>
      <c r="F18" s="57"/>
      <c r="G18" s="57"/>
      <c r="H18" s="57"/>
      <c r="I18" s="57"/>
      <c r="J18" s="57"/>
      <c r="K18" s="58"/>
    </row>
    <row r="19" spans="1:11" x14ac:dyDescent="0.25">
      <c r="A19" s="13">
        <v>45217</v>
      </c>
      <c r="B19" s="5"/>
      <c r="C19" s="5">
        <v>36</v>
      </c>
      <c r="D19" s="6">
        <f t="shared" si="0"/>
        <v>36</v>
      </c>
      <c r="E19" s="57" t="s">
        <v>170</v>
      </c>
      <c r="F19" s="57"/>
      <c r="G19" s="57"/>
      <c r="H19" s="57"/>
      <c r="I19" s="57"/>
      <c r="J19" s="57"/>
      <c r="K19" s="58"/>
    </row>
    <row r="20" spans="1:11" x14ac:dyDescent="0.25">
      <c r="A20" s="13">
        <v>45224</v>
      </c>
      <c r="B20" s="5"/>
      <c r="C20" s="5">
        <v>160</v>
      </c>
      <c r="D20" s="6">
        <f t="shared" si="0"/>
        <v>160</v>
      </c>
      <c r="E20" s="57" t="s">
        <v>163</v>
      </c>
      <c r="F20" s="57"/>
      <c r="G20" s="57"/>
      <c r="H20" s="57"/>
      <c r="I20" s="57"/>
      <c r="J20" s="57"/>
      <c r="K20" s="58"/>
    </row>
    <row r="21" spans="1:11" x14ac:dyDescent="0.25">
      <c r="A21" s="13">
        <v>45238</v>
      </c>
      <c r="B21" s="5">
        <v>140</v>
      </c>
      <c r="C21" s="5"/>
      <c r="D21" s="6">
        <f t="shared" si="0"/>
        <v>140</v>
      </c>
      <c r="E21" s="57" t="s">
        <v>194</v>
      </c>
      <c r="F21" s="57"/>
      <c r="G21" s="57"/>
      <c r="H21" s="57"/>
      <c r="I21" s="57"/>
      <c r="J21" s="57"/>
      <c r="K21" s="58"/>
    </row>
    <row r="22" spans="1:11" x14ac:dyDescent="0.25">
      <c r="A22" s="13">
        <v>45245</v>
      </c>
      <c r="B22" s="5">
        <v>400</v>
      </c>
      <c r="C22" s="5"/>
      <c r="D22" s="6">
        <f t="shared" si="0"/>
        <v>400</v>
      </c>
      <c r="E22" s="57" t="s">
        <v>209</v>
      </c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1090</v>
      </c>
      <c r="C32" s="11">
        <f>SUM(C14:C31)</f>
        <v>286</v>
      </c>
      <c r="D32" s="9">
        <f t="shared" ref="D32" si="1">SUM(D14:D31)</f>
        <v>1376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726FF-5E47-445E-B8ED-F7BEB15E3F06}">
  <sheetPr codeName="Tabelle43"/>
  <dimension ref="A2:K32"/>
  <sheetViews>
    <sheetView workbookViewId="0">
      <selection activeCell="O27" sqref="O27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Übersicht!A43</f>
        <v>SC Röthis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45147</v>
      </c>
      <c r="B14" s="4"/>
      <c r="C14" s="4">
        <v>18</v>
      </c>
      <c r="D14" s="6">
        <f>SUM(B14:C14)</f>
        <v>18</v>
      </c>
      <c r="E14" s="61" t="s">
        <v>95</v>
      </c>
      <c r="F14" s="61"/>
      <c r="G14" s="61"/>
      <c r="H14" s="61"/>
      <c r="I14" s="61"/>
      <c r="J14" s="61"/>
      <c r="K14" s="62"/>
    </row>
    <row r="15" spans="1:11" x14ac:dyDescent="0.25">
      <c r="A15" s="13">
        <v>45189</v>
      </c>
      <c r="B15" s="5">
        <v>50</v>
      </c>
      <c r="C15" s="5"/>
      <c r="D15" s="6">
        <f t="shared" ref="D15:D31" si="0">SUM(B15:C15)</f>
        <v>50</v>
      </c>
      <c r="E15" s="57" t="s">
        <v>142</v>
      </c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50</v>
      </c>
      <c r="C32" s="11">
        <f>SUM(C14:C31)</f>
        <v>18</v>
      </c>
      <c r="D32" s="9">
        <f t="shared" ref="D32" si="1">SUM(D14:D31)</f>
        <v>68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CA914-D35F-4BD4-A029-86A76E26D5D7}">
  <sheetPr codeName="Tabelle31"/>
  <dimension ref="A2:K32"/>
  <sheetViews>
    <sheetView workbookViewId="0">
      <selection activeCell="P29" sqref="P29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Übersicht!A44</f>
        <v>FC Sulz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45168</v>
      </c>
      <c r="B14" s="4">
        <v>50</v>
      </c>
      <c r="C14" s="4"/>
      <c r="D14" s="6">
        <f>SUM(B14:C14)</f>
        <v>50</v>
      </c>
      <c r="E14" s="61" t="s">
        <v>108</v>
      </c>
      <c r="F14" s="61"/>
      <c r="G14" s="61"/>
      <c r="H14" s="61"/>
      <c r="I14" s="61"/>
      <c r="J14" s="61"/>
      <c r="K14" s="62"/>
    </row>
    <row r="15" spans="1:11" x14ac:dyDescent="0.25">
      <c r="A15" s="13">
        <v>45196</v>
      </c>
      <c r="B15" s="5"/>
      <c r="C15" s="5">
        <v>18</v>
      </c>
      <c r="D15" s="6">
        <f t="shared" ref="D15:D31" si="0">SUM(B15:C15)</f>
        <v>18</v>
      </c>
      <c r="E15" s="57" t="s">
        <v>149</v>
      </c>
      <c r="F15" s="57"/>
      <c r="G15" s="57"/>
      <c r="H15" s="57"/>
      <c r="I15" s="57"/>
      <c r="J15" s="57"/>
      <c r="K15" s="58"/>
    </row>
    <row r="16" spans="1:11" x14ac:dyDescent="0.25">
      <c r="A16" s="13">
        <v>45232</v>
      </c>
      <c r="B16" s="5">
        <v>100</v>
      </c>
      <c r="C16" s="5"/>
      <c r="D16" s="6">
        <f t="shared" si="0"/>
        <v>100</v>
      </c>
      <c r="E16" s="57" t="s">
        <v>188</v>
      </c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13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13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150</v>
      </c>
      <c r="C32" s="11">
        <f>SUM(C14:C31)</f>
        <v>18</v>
      </c>
      <c r="D32" s="9">
        <f t="shared" ref="D32" si="1">SUM(D14:D31)</f>
        <v>168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C4A3C-D1E5-4307-B45C-24C29045BA27}">
  <sheetPr codeName="Tabelle35"/>
  <dimension ref="A2:K32"/>
  <sheetViews>
    <sheetView workbookViewId="0">
      <selection activeCell="O25" sqref="O25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Übersicht!A45</f>
        <v>SC Tisis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45217</v>
      </c>
      <c r="B14" s="4">
        <v>150</v>
      </c>
      <c r="C14" s="4"/>
      <c r="D14" s="6">
        <f>SUM(B14:C14)</f>
        <v>150</v>
      </c>
      <c r="E14" s="61" t="s">
        <v>161</v>
      </c>
      <c r="F14" s="61"/>
      <c r="G14" s="61"/>
      <c r="H14" s="61"/>
      <c r="I14" s="61"/>
      <c r="J14" s="61"/>
      <c r="K14" s="62"/>
    </row>
    <row r="15" spans="1:11" x14ac:dyDescent="0.25">
      <c r="A15" s="13">
        <v>45238</v>
      </c>
      <c r="B15" s="5"/>
      <c r="C15" s="5">
        <v>18</v>
      </c>
      <c r="D15" s="6">
        <f t="shared" ref="D15:D31" si="0">SUM(B15:C15)</f>
        <v>18</v>
      </c>
      <c r="E15" s="57" t="s">
        <v>199</v>
      </c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150</v>
      </c>
      <c r="C32" s="11">
        <f>SUM(C14:C31)</f>
        <v>18</v>
      </c>
      <c r="D32" s="9">
        <f t="shared" ref="D32" si="1">SUM(D14:D31)</f>
        <v>168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E307C-93F9-44AC-8ED8-90C91161C3D5}">
  <sheetPr codeName="Tabelle39"/>
  <dimension ref="A2:K32"/>
  <sheetViews>
    <sheetView workbookViewId="0">
      <selection activeCell="P32" sqref="P32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Übersicht!A49</f>
        <v>SC Admira Dornbirn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45168</v>
      </c>
      <c r="B14" s="4"/>
      <c r="C14" s="4">
        <v>18</v>
      </c>
      <c r="D14" s="6">
        <f>SUM(B14:C14)</f>
        <v>18</v>
      </c>
      <c r="E14" s="61" t="s">
        <v>110</v>
      </c>
      <c r="F14" s="61"/>
      <c r="G14" s="61"/>
      <c r="H14" s="61"/>
      <c r="I14" s="61"/>
      <c r="J14" s="61"/>
      <c r="K14" s="62"/>
    </row>
    <row r="15" spans="1:11" x14ac:dyDescent="0.25">
      <c r="A15" s="13">
        <v>45175</v>
      </c>
      <c r="B15" s="5">
        <v>200</v>
      </c>
      <c r="C15" s="5"/>
      <c r="D15" s="6">
        <f t="shared" ref="D15:D31" si="0">SUM(B15:C15)</f>
        <v>200</v>
      </c>
      <c r="E15" s="57" t="s">
        <v>118</v>
      </c>
      <c r="F15" s="57"/>
      <c r="G15" s="57"/>
      <c r="H15" s="57"/>
      <c r="I15" s="57"/>
      <c r="J15" s="57"/>
      <c r="K15" s="58"/>
    </row>
    <row r="16" spans="1:11" x14ac:dyDescent="0.25">
      <c r="A16" s="13">
        <v>45196</v>
      </c>
      <c r="B16" s="5"/>
      <c r="C16" s="5">
        <v>18</v>
      </c>
      <c r="D16" s="6">
        <f t="shared" si="0"/>
        <v>18</v>
      </c>
      <c r="E16" s="57" t="s">
        <v>150</v>
      </c>
      <c r="F16" s="57"/>
      <c r="G16" s="57"/>
      <c r="H16" s="57"/>
      <c r="I16" s="57"/>
      <c r="J16" s="57"/>
      <c r="K16" s="58"/>
    </row>
    <row r="17" spans="1:11" x14ac:dyDescent="0.25">
      <c r="A17" s="13">
        <v>45203</v>
      </c>
      <c r="B17" s="5"/>
      <c r="C17" s="5">
        <v>18</v>
      </c>
      <c r="D17" s="6">
        <f t="shared" si="0"/>
        <v>18</v>
      </c>
      <c r="E17" s="57" t="s">
        <v>157</v>
      </c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200</v>
      </c>
      <c r="C32" s="11">
        <f>SUM(C14:C31)</f>
        <v>54</v>
      </c>
      <c r="D32" s="9">
        <f t="shared" ref="D32" si="1">SUM(D14:D31)</f>
        <v>254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D9CC7-D845-4212-B58E-C8F9DDADCFBC}">
  <sheetPr codeName="Tabelle40"/>
  <dimension ref="A2:K31"/>
  <sheetViews>
    <sheetView workbookViewId="0">
      <selection activeCell="M26" sqref="M26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Übersicht!A50</f>
        <v>SW Bregenz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45189</v>
      </c>
      <c r="B14" s="4">
        <v>150</v>
      </c>
      <c r="C14" s="4"/>
      <c r="D14" s="6">
        <f>SUM(B14:C14)</f>
        <v>150</v>
      </c>
      <c r="E14" s="61" t="s">
        <v>139</v>
      </c>
      <c r="F14" s="61"/>
      <c r="G14" s="61"/>
      <c r="H14" s="61"/>
      <c r="I14" s="61"/>
      <c r="J14" s="61"/>
      <c r="K14" s="62"/>
    </row>
    <row r="15" spans="1:11" x14ac:dyDescent="0.25">
      <c r="A15" s="13">
        <v>45196</v>
      </c>
      <c r="B15" s="5">
        <v>50</v>
      </c>
      <c r="C15" s="5"/>
      <c r="D15" s="6">
        <f t="shared" ref="D15:D30" si="0">SUM(B15:C15)</f>
        <v>50</v>
      </c>
      <c r="E15" s="57" t="s">
        <v>144</v>
      </c>
      <c r="F15" s="57"/>
      <c r="G15" s="57"/>
      <c r="H15" s="57"/>
      <c r="I15" s="57"/>
      <c r="J15" s="57"/>
      <c r="K15" s="58"/>
    </row>
    <row r="16" spans="1:11" x14ac:dyDescent="0.25">
      <c r="A16" s="13">
        <v>45224</v>
      </c>
      <c r="B16" s="5">
        <v>200</v>
      </c>
      <c r="C16" s="5"/>
      <c r="D16" s="6">
        <f t="shared" si="0"/>
        <v>200</v>
      </c>
      <c r="E16" s="57" t="s">
        <v>174</v>
      </c>
      <c r="F16" s="57"/>
      <c r="G16" s="57"/>
      <c r="H16" s="57"/>
      <c r="I16" s="57"/>
      <c r="J16" s="57"/>
      <c r="K16" s="58"/>
    </row>
    <row r="17" spans="1:11" x14ac:dyDescent="0.25">
      <c r="A17" s="13">
        <v>45238</v>
      </c>
      <c r="B17" s="5">
        <v>250</v>
      </c>
      <c r="C17" s="5">
        <v>54</v>
      </c>
      <c r="D17" s="6">
        <f t="shared" si="0"/>
        <v>304</v>
      </c>
      <c r="E17" s="57" t="s">
        <v>192</v>
      </c>
      <c r="F17" s="57"/>
      <c r="G17" s="57"/>
      <c r="H17" s="57"/>
      <c r="I17" s="57"/>
      <c r="J17" s="57"/>
      <c r="K17" s="58"/>
    </row>
    <row r="18" spans="1:11" x14ac:dyDescent="0.25">
      <c r="A18" s="13">
        <v>45245</v>
      </c>
      <c r="B18" s="5">
        <v>400</v>
      </c>
      <c r="C18" s="5"/>
      <c r="D18" s="6">
        <f t="shared" si="0"/>
        <v>400</v>
      </c>
      <c r="E18" s="57" t="s">
        <v>208</v>
      </c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13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13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13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13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ht="15.75" thickBot="1" x14ac:dyDescent="0.3">
      <c r="A30" s="7"/>
      <c r="B30" s="8"/>
      <c r="C30" s="8"/>
      <c r="D30" s="6">
        <f t="shared" si="0"/>
        <v>0</v>
      </c>
      <c r="E30" s="63"/>
      <c r="F30" s="63"/>
      <c r="G30" s="63"/>
      <c r="H30" s="63"/>
      <c r="I30" s="63"/>
      <c r="J30" s="63"/>
      <c r="K30" s="64"/>
    </row>
    <row r="31" spans="1:11" ht="15.75" thickBot="1" x14ac:dyDescent="0.3">
      <c r="A31" s="10" t="s">
        <v>76</v>
      </c>
      <c r="B31" s="11">
        <f>SUM(B14:B30)</f>
        <v>1050</v>
      </c>
      <c r="C31" s="11">
        <f>SUM(C14:C30)</f>
        <v>54</v>
      </c>
      <c r="D31" s="9">
        <f t="shared" ref="D31" si="1">SUM(D14:D30)</f>
        <v>1104</v>
      </c>
    </row>
  </sheetData>
  <mergeCells count="23">
    <mergeCell ref="E25:K25"/>
    <mergeCell ref="E26:K26"/>
    <mergeCell ref="E27:K27"/>
    <mergeCell ref="E28:K28"/>
    <mergeCell ref="E29:K29"/>
    <mergeCell ref="E30:K30"/>
    <mergeCell ref="E24:K24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9F485-F21E-40C0-9592-BDFB39140885}">
  <sheetPr codeName="Tabelle36"/>
  <dimension ref="A2:K32"/>
  <sheetViews>
    <sheetView workbookViewId="0">
      <selection activeCell="R28" sqref="R28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Übersicht!A51</f>
        <v>SC Dornbirn 1977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45182</v>
      </c>
      <c r="B14" s="4">
        <v>50</v>
      </c>
      <c r="C14" s="4"/>
      <c r="D14" s="6">
        <f>SUM(B14:C14)</f>
        <v>50</v>
      </c>
      <c r="E14" s="61" t="s">
        <v>124</v>
      </c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2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2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2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50</v>
      </c>
      <c r="C32" s="11">
        <f>SUM(C14:C31)</f>
        <v>0</v>
      </c>
      <c r="D32" s="9">
        <f t="shared" ref="D32" si="1">SUM(D14:D31)</f>
        <v>50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F771E-BA78-4D22-8936-3EF1D35CA12A}">
  <sheetPr codeName="Tabelle34"/>
  <dimension ref="A2:K32"/>
  <sheetViews>
    <sheetView workbookViewId="0">
      <selection activeCell="O27" sqref="O27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Übersicht!A52</f>
        <v>FC Dornbirn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45217</v>
      </c>
      <c r="B14" s="4"/>
      <c r="C14" s="4">
        <v>18</v>
      </c>
      <c r="D14" s="6">
        <f>SUM(B14:C14)</f>
        <v>18</v>
      </c>
      <c r="E14" s="61" t="s">
        <v>164</v>
      </c>
      <c r="F14" s="61"/>
      <c r="G14" s="61"/>
      <c r="H14" s="61"/>
      <c r="I14" s="61"/>
      <c r="J14" s="61"/>
      <c r="K14" s="62"/>
    </row>
    <row r="15" spans="1:11" x14ac:dyDescent="0.25">
      <c r="A15" s="13">
        <v>45232</v>
      </c>
      <c r="B15" s="5">
        <v>200</v>
      </c>
      <c r="C15" s="5"/>
      <c r="D15" s="6">
        <f t="shared" ref="D15:D31" si="0">SUM(B15:C15)</f>
        <v>200</v>
      </c>
      <c r="E15" s="57" t="s">
        <v>190</v>
      </c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200</v>
      </c>
      <c r="C32" s="11">
        <f>SUM(C14:C31)</f>
        <v>18</v>
      </c>
      <c r="D32" s="9">
        <f t="shared" ref="D32" si="1">SUM(D14:D31)</f>
        <v>218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EB3F3-24AA-43D3-BB7E-E8A3C3896B1D}">
  <sheetPr codeName="Tabelle51"/>
  <dimension ref="A2:K32"/>
  <sheetViews>
    <sheetView workbookViewId="0">
      <selection activeCell="P25" sqref="P25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Übersicht!A53</f>
        <v>Dornbirner SV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45154</v>
      </c>
      <c r="B14" s="4">
        <v>700</v>
      </c>
      <c r="C14" s="4"/>
      <c r="D14" s="6">
        <f>SUM(B14:C14)</f>
        <v>700</v>
      </c>
      <c r="E14" s="61" t="s">
        <v>99</v>
      </c>
      <c r="F14" s="61"/>
      <c r="G14" s="61"/>
      <c r="H14" s="61"/>
      <c r="I14" s="61"/>
      <c r="J14" s="61"/>
      <c r="K14" s="62"/>
    </row>
    <row r="15" spans="1:11" x14ac:dyDescent="0.25">
      <c r="A15" s="13">
        <v>45175</v>
      </c>
      <c r="B15" s="5">
        <v>500</v>
      </c>
      <c r="C15" s="5">
        <v>18</v>
      </c>
      <c r="D15" s="6">
        <f t="shared" ref="D15:D31" si="0">SUM(B15:C15)</f>
        <v>518</v>
      </c>
      <c r="E15" s="57" t="s">
        <v>116</v>
      </c>
      <c r="F15" s="57"/>
      <c r="G15" s="57"/>
      <c r="H15" s="57"/>
      <c r="I15" s="57"/>
      <c r="J15" s="57"/>
      <c r="K15" s="58"/>
    </row>
    <row r="16" spans="1:11" x14ac:dyDescent="0.25">
      <c r="A16" s="13">
        <v>45217</v>
      </c>
      <c r="B16" s="5"/>
      <c r="C16" s="5">
        <v>18</v>
      </c>
      <c r="D16" s="6">
        <f t="shared" si="0"/>
        <v>18</v>
      </c>
      <c r="E16" s="57" t="s">
        <v>172</v>
      </c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13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1200</v>
      </c>
      <c r="C32" s="11">
        <f>SUM(C14:C31)</f>
        <v>36</v>
      </c>
      <c r="D32" s="9">
        <f t="shared" ref="D32" si="1">SUM(D14:D31)</f>
        <v>1236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9BC39-EC2F-45EB-B432-6C5487F554C5}">
  <sheetPr codeName="Tabelle45"/>
  <dimension ref="A2:K32"/>
  <sheetViews>
    <sheetView workbookViewId="0">
      <selection activeCell="N28" sqref="N28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Übersicht!A54</f>
        <v>SC Fussach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/>
      <c r="B14" s="4"/>
      <c r="C14" s="4"/>
      <c r="D14" s="6">
        <f>SUM(B14:C14)</f>
        <v>0</v>
      </c>
      <c r="E14" s="61"/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13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0</v>
      </c>
      <c r="C32" s="11">
        <f>SUM(C14:C31)</f>
        <v>0</v>
      </c>
      <c r="D32" s="9">
        <f t="shared" ref="D32" si="1">SUM(D14:D31)</f>
        <v>0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8300B-2E6A-4135-BB6E-EDDC0BB29AB0}">
  <sheetPr codeName="Tabelle42"/>
  <dimension ref="A2:K32"/>
  <sheetViews>
    <sheetView workbookViewId="0">
      <selection activeCell="M23" sqref="M23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Übersicht!A55</f>
        <v>SV Gaissau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45147</v>
      </c>
      <c r="B14" s="4"/>
      <c r="C14" s="4">
        <v>18</v>
      </c>
      <c r="D14" s="6">
        <f>SUM(B14:C14)</f>
        <v>18</v>
      </c>
      <c r="E14" s="61" t="s">
        <v>97</v>
      </c>
      <c r="F14" s="61"/>
      <c r="G14" s="61"/>
      <c r="H14" s="61"/>
      <c r="I14" s="61"/>
      <c r="J14" s="61"/>
      <c r="K14" s="62"/>
    </row>
    <row r="15" spans="1:11" x14ac:dyDescent="0.25">
      <c r="A15" s="13">
        <v>45154</v>
      </c>
      <c r="B15" s="5">
        <v>200</v>
      </c>
      <c r="C15" s="5">
        <v>18</v>
      </c>
      <c r="D15" s="6">
        <f t="shared" ref="D15:D31" si="0">SUM(B15:C15)</f>
        <v>218</v>
      </c>
      <c r="E15" s="57" t="s">
        <v>98</v>
      </c>
      <c r="F15" s="57"/>
      <c r="G15" s="57"/>
      <c r="H15" s="57"/>
      <c r="I15" s="57"/>
      <c r="J15" s="57"/>
      <c r="K15" s="58"/>
    </row>
    <row r="16" spans="1:11" x14ac:dyDescent="0.25">
      <c r="A16" s="13">
        <v>45182</v>
      </c>
      <c r="B16" s="5">
        <v>50</v>
      </c>
      <c r="C16" s="5"/>
      <c r="D16" s="6">
        <f t="shared" si="0"/>
        <v>50</v>
      </c>
      <c r="E16" s="57" t="s">
        <v>123</v>
      </c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250</v>
      </c>
      <c r="C32" s="11">
        <f>SUM(C14:C31)</f>
        <v>36</v>
      </c>
      <c r="D32" s="9">
        <f t="shared" ref="D32" si="1">SUM(D14:D31)</f>
        <v>286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F506C-FC75-4B87-9EB6-31A3179EE0F4}">
  <sheetPr codeName="Tabelle46"/>
  <dimension ref="A2:K32"/>
  <sheetViews>
    <sheetView workbookViewId="0">
      <selection activeCell="O27" sqref="O27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Übersicht!A56</f>
        <v>FC Hard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45224</v>
      </c>
      <c r="B14" s="4">
        <v>20</v>
      </c>
      <c r="C14" s="4"/>
      <c r="D14" s="6">
        <f>SUM(B14:C14)</f>
        <v>20</v>
      </c>
      <c r="E14" s="61" t="s">
        <v>178</v>
      </c>
      <c r="F14" s="61"/>
      <c r="G14" s="61"/>
      <c r="H14" s="61"/>
      <c r="I14" s="61"/>
      <c r="J14" s="61"/>
      <c r="K14" s="62"/>
    </row>
    <row r="15" spans="1:11" x14ac:dyDescent="0.25">
      <c r="A15" s="13">
        <v>45238</v>
      </c>
      <c r="B15" s="5">
        <v>160</v>
      </c>
      <c r="C15" s="5"/>
      <c r="D15" s="6">
        <f t="shared" ref="D15:D31" si="0">SUM(B15:C15)</f>
        <v>160</v>
      </c>
      <c r="E15" s="57" t="s">
        <v>193</v>
      </c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13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180</v>
      </c>
      <c r="C32" s="11">
        <f>SUM(C14:C31)</f>
        <v>0</v>
      </c>
      <c r="D32" s="9">
        <f t="shared" ref="D32" si="1">SUM(D14:D31)</f>
        <v>180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22A0F-D25C-4E9B-847D-90C9910E3AA3}">
  <sheetPr codeName="Tabelle47"/>
  <dimension ref="A2:K32"/>
  <sheetViews>
    <sheetView workbookViewId="0">
      <selection activeCell="N26" sqref="N26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Übersicht!A57</f>
        <v>SC Hatlerdorf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/>
      <c r="B14" s="4"/>
      <c r="C14" s="4"/>
      <c r="D14" s="6">
        <f>SUM(B14:C14)</f>
        <v>0</v>
      </c>
      <c r="E14" s="61"/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13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0</v>
      </c>
      <c r="C32" s="11">
        <f>SUM(C14:C31)</f>
        <v>0</v>
      </c>
      <c r="D32" s="9">
        <f t="shared" ref="D32" si="1">SUM(D14:D31)</f>
        <v>0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6042F-D612-4040-B44C-5667153E2A9F}">
  <sheetPr codeName="Tabelle48"/>
  <dimension ref="A2:K32"/>
  <sheetViews>
    <sheetView workbookViewId="0">
      <selection activeCell="N27" sqref="N27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Übersicht!A58</f>
        <v>FC Höchst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45182</v>
      </c>
      <c r="B14" s="4">
        <v>50</v>
      </c>
      <c r="C14" s="4"/>
      <c r="D14" s="6">
        <f>SUM(B14:C14)</f>
        <v>50</v>
      </c>
      <c r="E14" s="61" t="s">
        <v>126</v>
      </c>
      <c r="F14" s="61"/>
      <c r="G14" s="61"/>
      <c r="H14" s="61"/>
      <c r="I14" s="61"/>
      <c r="J14" s="61"/>
      <c r="K14" s="62"/>
    </row>
    <row r="15" spans="1:11" x14ac:dyDescent="0.25">
      <c r="A15" s="13">
        <v>45196</v>
      </c>
      <c r="B15" s="5"/>
      <c r="C15" s="5">
        <v>18</v>
      </c>
      <c r="D15" s="6">
        <f t="shared" ref="D15:D31" si="0">SUM(B15:C15)</f>
        <v>18</v>
      </c>
      <c r="E15" s="57" t="s">
        <v>147</v>
      </c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2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50</v>
      </c>
      <c r="C32" s="11">
        <f>SUM(C14:C31)</f>
        <v>18</v>
      </c>
      <c r="D32" s="9">
        <f t="shared" ref="D32" si="1">SUM(D14:D31)</f>
        <v>68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337BA-F19F-4621-A8FD-94078F4457CC}">
  <sheetPr codeName="Tabelle44"/>
  <dimension ref="A2:K32"/>
  <sheetViews>
    <sheetView workbookViewId="0">
      <selection activeCell="O25" sqref="O25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Übersicht!A59</f>
        <v>SC Hohenweiler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45203</v>
      </c>
      <c r="B14" s="4"/>
      <c r="C14" s="4">
        <v>18</v>
      </c>
      <c r="D14" s="6">
        <f>SUM(B14:C14)</f>
        <v>18</v>
      </c>
      <c r="E14" s="61" t="s">
        <v>160</v>
      </c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2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2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0</v>
      </c>
      <c r="C32" s="11">
        <f>SUM(C14:C31)</f>
        <v>18</v>
      </c>
      <c r="D32" s="9">
        <f t="shared" ref="D32" si="1">SUM(D14:D31)</f>
        <v>18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C2E4E-CD06-48D2-815C-D79ED43A1680}">
  <sheetPr codeName="Tabelle49"/>
  <dimension ref="A2:K32"/>
  <sheetViews>
    <sheetView workbookViewId="0">
      <selection activeCell="O40" sqref="O40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Übersicht!A60</f>
        <v>FC Hörbranz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45203</v>
      </c>
      <c r="B14" s="4">
        <v>200</v>
      </c>
      <c r="C14" s="4">
        <v>36</v>
      </c>
      <c r="D14" s="6">
        <f>SUM(B14:C14)</f>
        <v>236</v>
      </c>
      <c r="E14" s="61" t="s">
        <v>151</v>
      </c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200</v>
      </c>
      <c r="C32" s="11">
        <f>SUM(C14:C31)</f>
        <v>36</v>
      </c>
      <c r="D32" s="9">
        <f t="shared" ref="D32" si="1">SUM(D14:D31)</f>
        <v>236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D758F-4F63-4BFD-A723-6BEDE8A71204}">
  <sheetPr codeName="Tabelle53"/>
  <dimension ref="A2:K32"/>
  <sheetViews>
    <sheetView workbookViewId="0">
      <selection activeCell="O28" sqref="O28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Übersicht!A61</f>
        <v>FC Kennelbach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45154</v>
      </c>
      <c r="B14" s="4"/>
      <c r="C14" s="4">
        <v>18</v>
      </c>
      <c r="D14" s="6">
        <f>SUM(B14:C14)</f>
        <v>18</v>
      </c>
      <c r="E14" s="61" t="s">
        <v>101</v>
      </c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2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2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0</v>
      </c>
      <c r="C32" s="11">
        <f>SUM(C14:C31)</f>
        <v>18</v>
      </c>
      <c r="D32" s="9">
        <f t="shared" ref="D32" si="1">SUM(D14:D31)</f>
        <v>18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E3A62-4C2A-49E7-8A82-0453372302E4}">
  <sheetPr codeName="Tabelle56"/>
  <dimension ref="A2:K32"/>
  <sheetViews>
    <sheetView workbookViewId="0">
      <selection activeCell="P26" sqref="P26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Übersicht!A62</f>
        <v>FC Lauterach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45168</v>
      </c>
      <c r="B14" s="4"/>
      <c r="C14" s="4">
        <v>54</v>
      </c>
      <c r="D14" s="6">
        <f>SUM(B14:C14)</f>
        <v>54</v>
      </c>
      <c r="E14" s="61" t="s">
        <v>115</v>
      </c>
      <c r="F14" s="61"/>
      <c r="G14" s="61"/>
      <c r="H14" s="61"/>
      <c r="I14" s="61"/>
      <c r="J14" s="61"/>
      <c r="K14" s="62"/>
    </row>
    <row r="15" spans="1:11" x14ac:dyDescent="0.25">
      <c r="A15" s="13">
        <v>45175</v>
      </c>
      <c r="B15" s="5">
        <v>300</v>
      </c>
      <c r="C15" s="5"/>
      <c r="D15" s="6">
        <f t="shared" ref="D15:D31" si="0">SUM(B15:C15)</f>
        <v>300</v>
      </c>
      <c r="E15" s="57" t="s">
        <v>117</v>
      </c>
      <c r="F15" s="57"/>
      <c r="G15" s="57"/>
      <c r="H15" s="57"/>
      <c r="I15" s="57"/>
      <c r="J15" s="57"/>
      <c r="K15" s="58"/>
    </row>
    <row r="16" spans="1:11" x14ac:dyDescent="0.25">
      <c r="A16" s="13">
        <v>45182</v>
      </c>
      <c r="B16" s="5">
        <v>50</v>
      </c>
      <c r="C16" s="5"/>
      <c r="D16" s="6">
        <f t="shared" si="0"/>
        <v>50</v>
      </c>
      <c r="E16" s="57" t="s">
        <v>123</v>
      </c>
      <c r="F16" s="57"/>
      <c r="G16" s="57"/>
      <c r="H16" s="57"/>
      <c r="I16" s="57"/>
      <c r="J16" s="57"/>
      <c r="K16" s="58"/>
    </row>
    <row r="17" spans="1:11" x14ac:dyDescent="0.25">
      <c r="A17" s="13">
        <v>45203</v>
      </c>
      <c r="B17" s="5"/>
      <c r="C17" s="5">
        <v>18</v>
      </c>
      <c r="D17" s="6">
        <f t="shared" si="0"/>
        <v>18</v>
      </c>
      <c r="E17" s="57" t="s">
        <v>158</v>
      </c>
      <c r="F17" s="57"/>
      <c r="G17" s="57"/>
      <c r="H17" s="57"/>
      <c r="I17" s="57"/>
      <c r="J17" s="57"/>
      <c r="K17" s="58"/>
    </row>
    <row r="18" spans="1:11" x14ac:dyDescent="0.25">
      <c r="A18" s="13">
        <v>45217</v>
      </c>
      <c r="B18" s="5"/>
      <c r="C18" s="5">
        <v>18</v>
      </c>
      <c r="D18" s="6">
        <f t="shared" si="0"/>
        <v>18</v>
      </c>
      <c r="E18" s="57" t="s">
        <v>169</v>
      </c>
      <c r="F18" s="57"/>
      <c r="G18" s="57"/>
      <c r="H18" s="57"/>
      <c r="I18" s="57"/>
      <c r="J18" s="57"/>
      <c r="K18" s="58"/>
    </row>
    <row r="19" spans="1:11" x14ac:dyDescent="0.25">
      <c r="A19" s="13">
        <v>45245</v>
      </c>
      <c r="B19" s="5">
        <v>400</v>
      </c>
      <c r="C19" s="5"/>
      <c r="D19" s="6">
        <f t="shared" si="0"/>
        <v>400</v>
      </c>
      <c r="E19" s="57" t="s">
        <v>205</v>
      </c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13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13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13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13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13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13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13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13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13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13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750</v>
      </c>
      <c r="C32" s="11">
        <f>SUM(C14:C31)</f>
        <v>90</v>
      </c>
      <c r="D32" s="9">
        <f t="shared" ref="D32" si="1">SUM(D14:D31)</f>
        <v>840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0F29D-9DE0-4BB7-824B-AF7B3F466F4F}">
  <sheetPr codeName="Tabelle41"/>
  <dimension ref="A2:K32"/>
  <sheetViews>
    <sheetView workbookViewId="0">
      <selection activeCell="Q28" sqref="Q28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Übersicht!A63</f>
        <v>SV Lochau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45217</v>
      </c>
      <c r="B14" s="4"/>
      <c r="C14" s="4">
        <v>36</v>
      </c>
      <c r="D14" s="6">
        <f>SUM(B14:C14)</f>
        <v>36</v>
      </c>
      <c r="E14" s="61" t="s">
        <v>171</v>
      </c>
      <c r="F14" s="61"/>
      <c r="G14" s="61"/>
      <c r="H14" s="61"/>
      <c r="I14" s="61"/>
      <c r="J14" s="61"/>
      <c r="K14" s="62"/>
    </row>
    <row r="15" spans="1:11" x14ac:dyDescent="0.25">
      <c r="A15" s="13">
        <v>45224</v>
      </c>
      <c r="B15" s="5"/>
      <c r="C15" s="5">
        <v>200</v>
      </c>
      <c r="D15" s="6">
        <f t="shared" ref="D15:D31" si="0">SUM(B15:C15)</f>
        <v>200</v>
      </c>
      <c r="E15" s="57" t="s">
        <v>173</v>
      </c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13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0</v>
      </c>
      <c r="C32" s="11">
        <f>SUM(C14:C31)</f>
        <v>236</v>
      </c>
      <c r="D32" s="9">
        <f t="shared" ref="D32" si="1">SUM(D14:D31)</f>
        <v>236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2EFF9-901D-4A12-9265-792770F1495D}">
  <sheetPr codeName="Tabelle52"/>
  <dimension ref="A2:K32"/>
  <sheetViews>
    <sheetView workbookViewId="0">
      <selection activeCell="P29" sqref="P29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Übersicht!A64</f>
        <v>SC Mühlebach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45182</v>
      </c>
      <c r="B14" s="4">
        <v>120</v>
      </c>
      <c r="C14" s="4"/>
      <c r="D14" s="6">
        <f>SUM(B14:C14)</f>
        <v>120</v>
      </c>
      <c r="E14" s="61" t="s">
        <v>121</v>
      </c>
      <c r="F14" s="61"/>
      <c r="G14" s="61"/>
      <c r="H14" s="61"/>
      <c r="I14" s="61"/>
      <c r="J14" s="61"/>
      <c r="K14" s="62"/>
    </row>
    <row r="15" spans="1:11" x14ac:dyDescent="0.25">
      <c r="A15" s="13">
        <v>45217</v>
      </c>
      <c r="B15" s="5">
        <v>120</v>
      </c>
      <c r="C15" s="5"/>
      <c r="D15" s="6">
        <f t="shared" ref="D15:D31" si="0">SUM(B15:C15)</f>
        <v>120</v>
      </c>
      <c r="E15" s="57" t="s">
        <v>121</v>
      </c>
      <c r="F15" s="57"/>
      <c r="G15" s="57"/>
      <c r="H15" s="57"/>
      <c r="I15" s="57"/>
      <c r="J15" s="57"/>
      <c r="K15" s="58"/>
    </row>
    <row r="16" spans="1:11" x14ac:dyDescent="0.25">
      <c r="A16" s="13">
        <v>45232</v>
      </c>
      <c r="B16" s="5">
        <v>120</v>
      </c>
      <c r="C16" s="5"/>
      <c r="D16" s="6">
        <f t="shared" si="0"/>
        <v>120</v>
      </c>
      <c r="E16" s="57" t="s">
        <v>121</v>
      </c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2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2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360</v>
      </c>
      <c r="C32" s="11">
        <f>SUM(C14:C31)</f>
        <v>0</v>
      </c>
      <c r="D32" s="9">
        <f t="shared" ref="D32" si="1">SUM(D14:D31)</f>
        <v>360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9118D-EE61-4C7E-8965-D073DE2680A7}">
  <sheetPr codeName="Tabelle55"/>
  <dimension ref="A2:K32"/>
  <sheetViews>
    <sheetView workbookViewId="0">
      <selection activeCell="O27" sqref="O27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Übersicht!A65</f>
        <v>FC Schwarzach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/>
      <c r="B14" s="4"/>
      <c r="C14" s="4"/>
      <c r="D14" s="6">
        <f>SUM(B14:C14)</f>
        <v>0</v>
      </c>
      <c r="E14" s="61"/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2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0</v>
      </c>
      <c r="C32" s="11">
        <f>SUM(C14:C31)</f>
        <v>0</v>
      </c>
      <c r="D32" s="9">
        <f t="shared" ref="D32" si="1">SUM(D14:D31)</f>
        <v>0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6A335-E645-49CF-A5DA-64E650D9A594}">
  <sheetPr codeName="Tabelle57"/>
  <dimension ref="A2:K32"/>
  <sheetViews>
    <sheetView workbookViewId="0">
      <selection activeCell="S29" sqref="S29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Übersicht!A66</f>
        <v>FC Viktoria Bregenz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/>
      <c r="B14" s="4"/>
      <c r="C14" s="4"/>
      <c r="D14" s="6">
        <f>SUM(B14:C14)</f>
        <v>0</v>
      </c>
      <c r="E14" s="61"/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13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13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0</v>
      </c>
      <c r="C32" s="11">
        <f>SUM(C14:C31)</f>
        <v>0</v>
      </c>
      <c r="D32" s="9">
        <f t="shared" ref="D32" si="1">SUM(D14:D31)</f>
        <v>0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88B2F-3B8D-4A03-8A96-76DD1911570B}">
  <sheetPr codeName="Tabelle59"/>
  <dimension ref="A2:K32"/>
  <sheetViews>
    <sheetView workbookViewId="0">
      <selection activeCell="R35" sqref="R35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Übersicht!A67</f>
        <v>FC Wolfurt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45154</v>
      </c>
      <c r="B14" s="4"/>
      <c r="C14" s="4">
        <v>18</v>
      </c>
      <c r="D14" s="6">
        <f>SUM(B14:C14)</f>
        <v>18</v>
      </c>
      <c r="E14" s="61" t="s">
        <v>106</v>
      </c>
      <c r="F14" s="61"/>
      <c r="G14" s="61"/>
      <c r="H14" s="61"/>
      <c r="I14" s="61"/>
      <c r="J14" s="61"/>
      <c r="K14" s="62"/>
    </row>
    <row r="15" spans="1:11" x14ac:dyDescent="0.25">
      <c r="A15" s="13">
        <v>45168</v>
      </c>
      <c r="B15" s="5"/>
      <c r="C15" s="5">
        <v>18</v>
      </c>
      <c r="D15" s="6">
        <f t="shared" ref="D15:D31" si="0">SUM(B15:C15)</f>
        <v>18</v>
      </c>
      <c r="E15" s="57" t="s">
        <v>111</v>
      </c>
      <c r="F15" s="57"/>
      <c r="G15" s="57"/>
      <c r="H15" s="57"/>
      <c r="I15" s="57"/>
      <c r="J15" s="57"/>
      <c r="K15" s="58"/>
    </row>
    <row r="16" spans="1:11" x14ac:dyDescent="0.25">
      <c r="A16" s="13">
        <v>45217</v>
      </c>
      <c r="B16" s="5"/>
      <c r="C16" s="5">
        <v>18</v>
      </c>
      <c r="D16" s="6">
        <f t="shared" si="0"/>
        <v>18</v>
      </c>
      <c r="E16" s="57" t="s">
        <v>167</v>
      </c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0</v>
      </c>
      <c r="C32" s="11">
        <f>SUM(C14:C31)</f>
        <v>54</v>
      </c>
      <c r="D32" s="9">
        <f t="shared" ref="D32" si="1">SUM(D14:D31)</f>
        <v>54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40D04-02E4-433A-BF57-BA55F7AED49A}">
  <sheetPr codeName="Tabelle50"/>
  <dimension ref="A2:K32"/>
  <sheetViews>
    <sheetView workbookViewId="0">
      <selection activeCell="S24" sqref="S24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Übersicht!A71</f>
        <v>FC Beschling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45147</v>
      </c>
      <c r="B14" s="4">
        <v>50</v>
      </c>
      <c r="C14" s="4"/>
      <c r="D14" s="6">
        <f>SUM(B14:C14)</f>
        <v>50</v>
      </c>
      <c r="E14" s="61" t="s">
        <v>93</v>
      </c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2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2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2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2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50</v>
      </c>
      <c r="C32" s="11">
        <f>SUM(C14:C31)</f>
        <v>0</v>
      </c>
      <c r="D32" s="9">
        <f t="shared" ref="D32" si="1">SUM(D14:D31)</f>
        <v>50</v>
      </c>
    </row>
  </sheetData>
  <mergeCells count="24"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CF0D0-0FFC-4F8F-A582-3EA034AF49CC}">
  <sheetPr codeName="Tabelle63"/>
  <dimension ref="A2:K36"/>
  <sheetViews>
    <sheetView workbookViewId="0">
      <selection activeCell="E18" sqref="E18:K18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Übersicht!A72</f>
        <v>FC Rätia Bludenz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45147</v>
      </c>
      <c r="B14" s="4">
        <v>400</v>
      </c>
      <c r="C14" s="4"/>
      <c r="D14" s="6">
        <f>SUM(B14:C14)</f>
        <v>400</v>
      </c>
      <c r="E14" s="61" t="s">
        <v>92</v>
      </c>
      <c r="F14" s="61"/>
      <c r="G14" s="61"/>
      <c r="H14" s="61"/>
      <c r="I14" s="61"/>
      <c r="J14" s="61"/>
      <c r="K14" s="62"/>
    </row>
    <row r="15" spans="1:11" x14ac:dyDescent="0.25">
      <c r="A15" s="13">
        <v>45203</v>
      </c>
      <c r="B15" s="5">
        <v>300</v>
      </c>
      <c r="C15" s="5"/>
      <c r="D15" s="6">
        <f t="shared" ref="D15:D31" si="0">SUM(B15:C15)</f>
        <v>300</v>
      </c>
      <c r="E15" s="57" t="s">
        <v>152</v>
      </c>
      <c r="F15" s="57"/>
      <c r="G15" s="57"/>
      <c r="H15" s="57"/>
      <c r="I15" s="57"/>
      <c r="J15" s="57"/>
      <c r="K15" s="58"/>
    </row>
    <row r="16" spans="1:11" x14ac:dyDescent="0.25">
      <c r="A16" s="13">
        <v>45217</v>
      </c>
      <c r="B16" s="5">
        <v>160</v>
      </c>
      <c r="C16" s="5"/>
      <c r="D16" s="6">
        <f t="shared" si="0"/>
        <v>160</v>
      </c>
      <c r="E16" s="57" t="s">
        <v>163</v>
      </c>
      <c r="F16" s="57"/>
      <c r="G16" s="57"/>
      <c r="H16" s="57"/>
      <c r="I16" s="57"/>
      <c r="J16" s="57"/>
      <c r="K16" s="58"/>
    </row>
    <row r="17" spans="1:11" x14ac:dyDescent="0.25">
      <c r="A17" s="13">
        <v>45224</v>
      </c>
      <c r="B17" s="5">
        <v>100</v>
      </c>
      <c r="C17" s="5"/>
      <c r="D17" s="6">
        <f t="shared" si="0"/>
        <v>100</v>
      </c>
      <c r="E17" s="57" t="s">
        <v>175</v>
      </c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13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13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13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960</v>
      </c>
      <c r="C32" s="11">
        <f>SUM(C14:C31)</f>
        <v>0</v>
      </c>
      <c r="D32" s="9">
        <f t="shared" ref="D32" si="1">SUM(D14:D31)</f>
        <v>960</v>
      </c>
    </row>
    <row r="33" spans="1:11" ht="15.75" thickBot="1" x14ac:dyDescent="0.3"/>
    <row r="34" spans="1:11" ht="15.75" x14ac:dyDescent="0.25">
      <c r="A34" s="65" t="s">
        <v>77</v>
      </c>
      <c r="B34" s="66"/>
      <c r="C34" s="66"/>
      <c r="D34" s="66"/>
      <c r="E34" s="66"/>
      <c r="F34" s="66"/>
      <c r="G34" s="66"/>
      <c r="H34" s="66"/>
      <c r="I34" s="66"/>
      <c r="J34" s="66"/>
      <c r="K34" s="67"/>
    </row>
    <row r="35" spans="1:11" ht="22.5" x14ac:dyDescent="0.3">
      <c r="A35" s="73" t="e">
        <f>_xlfn.SINGLE('BW1'!#REF!)</f>
        <v>#REF!</v>
      </c>
      <c r="B35" s="71"/>
      <c r="C35" s="71"/>
      <c r="D35" s="71"/>
      <c r="E35" s="71"/>
      <c r="F35" s="71"/>
      <c r="G35" s="71"/>
      <c r="H35" s="71"/>
      <c r="I35" s="71"/>
      <c r="J35" s="71"/>
      <c r="K35" s="72"/>
    </row>
    <row r="36" spans="1:11" ht="16.5" thickBot="1" x14ac:dyDescent="0.3">
      <c r="A36" s="68" t="s">
        <v>78</v>
      </c>
      <c r="B36" s="69"/>
      <c r="C36" s="69"/>
      <c r="D36" s="69"/>
      <c r="E36" s="69"/>
      <c r="F36" s="69"/>
      <c r="G36" s="69"/>
      <c r="H36" s="69"/>
      <c r="I36" s="69"/>
      <c r="J36" s="69"/>
      <c r="K36" s="70"/>
    </row>
  </sheetData>
  <mergeCells count="27">
    <mergeCell ref="A34:K34"/>
    <mergeCell ref="A35:K35"/>
    <mergeCell ref="A36:K36"/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AF891-E7A4-4DCA-BA70-7BF379D68A61}">
  <sheetPr codeName="Tabelle58"/>
  <dimension ref="A2:K36"/>
  <sheetViews>
    <sheetView workbookViewId="0">
      <selection activeCell="E17" sqref="E17:K17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Übersicht!A73</f>
        <v>SK Bürs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45182</v>
      </c>
      <c r="B14" s="4">
        <v>100</v>
      </c>
      <c r="C14" s="4"/>
      <c r="D14" s="6">
        <f>SUM(B14:C14)</f>
        <v>100</v>
      </c>
      <c r="E14" s="61" t="s">
        <v>122</v>
      </c>
      <c r="F14" s="61"/>
      <c r="G14" s="61"/>
      <c r="H14" s="61"/>
      <c r="I14" s="61"/>
      <c r="J14" s="61"/>
      <c r="K14" s="62"/>
    </row>
    <row r="15" spans="1:11" x14ac:dyDescent="0.25">
      <c r="A15" s="13">
        <v>45182</v>
      </c>
      <c r="B15" s="5"/>
      <c r="C15" s="5">
        <v>18</v>
      </c>
      <c r="D15" s="6">
        <f t="shared" ref="D15:D31" si="0">SUM(B15:C15)</f>
        <v>18</v>
      </c>
      <c r="E15" s="57" t="s">
        <v>130</v>
      </c>
      <c r="F15" s="57"/>
      <c r="G15" s="57"/>
      <c r="H15" s="57"/>
      <c r="I15" s="57"/>
      <c r="J15" s="57"/>
      <c r="K15" s="58"/>
    </row>
    <row r="16" spans="1:11" x14ac:dyDescent="0.25">
      <c r="A16" s="13">
        <v>45232</v>
      </c>
      <c r="B16" s="5">
        <v>100</v>
      </c>
      <c r="C16" s="5"/>
      <c r="D16" s="6">
        <f t="shared" si="0"/>
        <v>100</v>
      </c>
      <c r="E16" s="57" t="s">
        <v>161</v>
      </c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13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13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13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13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13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13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13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13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13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200</v>
      </c>
      <c r="C32" s="11">
        <f>SUM(C14:C31)</f>
        <v>18</v>
      </c>
      <c r="D32" s="9">
        <f t="shared" ref="D32" si="1">SUM(D14:D31)</f>
        <v>218</v>
      </c>
    </row>
    <row r="33" spans="1:11" ht="15.75" thickBot="1" x14ac:dyDescent="0.3"/>
    <row r="34" spans="1:11" ht="15.75" x14ac:dyDescent="0.25">
      <c r="A34" s="65" t="s">
        <v>77</v>
      </c>
      <c r="B34" s="66"/>
      <c r="C34" s="66"/>
      <c r="D34" s="66"/>
      <c r="E34" s="66"/>
      <c r="F34" s="66"/>
      <c r="G34" s="66"/>
      <c r="H34" s="66"/>
      <c r="I34" s="66"/>
      <c r="J34" s="66"/>
      <c r="K34" s="67"/>
    </row>
    <row r="35" spans="1:11" ht="22.5" x14ac:dyDescent="0.3">
      <c r="A35" s="73" t="e">
        <f>_xlfn.SINGLE('BW1'!#REF!)</f>
        <v>#REF!</v>
      </c>
      <c r="B35" s="71"/>
      <c r="C35" s="71"/>
      <c r="D35" s="71"/>
      <c r="E35" s="71"/>
      <c r="F35" s="71"/>
      <c r="G35" s="71"/>
      <c r="H35" s="71"/>
      <c r="I35" s="71"/>
      <c r="J35" s="71"/>
      <c r="K35" s="72"/>
    </row>
    <row r="36" spans="1:11" ht="16.5" thickBot="1" x14ac:dyDescent="0.3">
      <c r="A36" s="68" t="s">
        <v>78</v>
      </c>
      <c r="B36" s="69"/>
      <c r="C36" s="69"/>
      <c r="D36" s="69"/>
      <c r="E36" s="69"/>
      <c r="F36" s="69"/>
      <c r="G36" s="69"/>
      <c r="H36" s="69"/>
      <c r="I36" s="69"/>
      <c r="J36" s="69"/>
      <c r="K36" s="70"/>
    </row>
  </sheetData>
  <mergeCells count="27">
    <mergeCell ref="A34:K34"/>
    <mergeCell ref="A35:K35"/>
    <mergeCell ref="A36:K36"/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42B85-E3A7-48D3-8CD0-228F47AD26FF}">
  <sheetPr codeName="Tabelle60"/>
  <dimension ref="A2:K36"/>
  <sheetViews>
    <sheetView workbookViewId="0">
      <selection activeCell="E16" sqref="E16:K16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Übersicht!A74</f>
        <v>SV Frastanz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45203</v>
      </c>
      <c r="B14" s="4">
        <v>450</v>
      </c>
      <c r="C14" s="4"/>
      <c r="D14" s="6">
        <f>SUM(B14:C14)</f>
        <v>450</v>
      </c>
      <c r="E14" s="61" t="s">
        <v>153</v>
      </c>
      <c r="F14" s="61"/>
      <c r="G14" s="61"/>
      <c r="H14" s="61"/>
      <c r="I14" s="61"/>
      <c r="J14" s="61"/>
      <c r="K14" s="62"/>
    </row>
    <row r="15" spans="1:11" x14ac:dyDescent="0.25">
      <c r="A15" s="13">
        <v>45224</v>
      </c>
      <c r="B15" s="5">
        <v>1750</v>
      </c>
      <c r="C15" s="5"/>
      <c r="D15" s="6">
        <f t="shared" ref="D15:D31" si="0">SUM(B15:C15)</f>
        <v>1750</v>
      </c>
      <c r="E15" s="57" t="s">
        <v>179</v>
      </c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2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2200</v>
      </c>
      <c r="C32" s="11">
        <f>SUM(C14:C31)</f>
        <v>0</v>
      </c>
      <c r="D32" s="9">
        <f t="shared" ref="D32" si="1">SUM(D14:D31)</f>
        <v>2200</v>
      </c>
    </row>
    <row r="33" spans="1:11" ht="15.75" thickBot="1" x14ac:dyDescent="0.3"/>
    <row r="34" spans="1:11" ht="15.75" x14ac:dyDescent="0.25">
      <c r="A34" s="65" t="s">
        <v>77</v>
      </c>
      <c r="B34" s="66"/>
      <c r="C34" s="66"/>
      <c r="D34" s="66"/>
      <c r="E34" s="66"/>
      <c r="F34" s="66"/>
      <c r="G34" s="66"/>
      <c r="H34" s="66"/>
      <c r="I34" s="66"/>
      <c r="J34" s="66"/>
      <c r="K34" s="67"/>
    </row>
    <row r="35" spans="1:11" ht="22.5" x14ac:dyDescent="0.3">
      <c r="A35" s="73" t="e">
        <f>_xlfn.SINGLE('BW1'!#REF!)</f>
        <v>#REF!</v>
      </c>
      <c r="B35" s="71"/>
      <c r="C35" s="71"/>
      <c r="D35" s="71"/>
      <c r="E35" s="71"/>
      <c r="F35" s="71"/>
      <c r="G35" s="71"/>
      <c r="H35" s="71"/>
      <c r="I35" s="71"/>
      <c r="J35" s="71"/>
      <c r="K35" s="72"/>
    </row>
    <row r="36" spans="1:11" ht="16.5" thickBot="1" x14ac:dyDescent="0.3">
      <c r="A36" s="68" t="s">
        <v>78</v>
      </c>
      <c r="B36" s="69"/>
      <c r="C36" s="69"/>
      <c r="D36" s="69"/>
      <c r="E36" s="69"/>
      <c r="F36" s="69"/>
      <c r="G36" s="69"/>
      <c r="H36" s="69"/>
      <c r="I36" s="69"/>
      <c r="J36" s="69"/>
      <c r="K36" s="70"/>
    </row>
  </sheetData>
  <mergeCells count="27">
    <mergeCell ref="A34:K34"/>
    <mergeCell ref="A35:K35"/>
    <mergeCell ref="A36:K36"/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6E33-C327-4916-BC81-9C0A57069F24}">
  <sheetPr codeName="Tabelle54"/>
  <dimension ref="A2:K36"/>
  <sheetViews>
    <sheetView workbookViewId="0">
      <selection activeCell="E16" sqref="E16:K16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Übersicht!A75</f>
        <v>SV Gaschurn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45182</v>
      </c>
      <c r="B14" s="4">
        <v>50</v>
      </c>
      <c r="C14" s="4"/>
      <c r="D14" s="6">
        <f>SUM(B14:C14)</f>
        <v>50</v>
      </c>
      <c r="E14" s="61" t="s">
        <v>127</v>
      </c>
      <c r="F14" s="61"/>
      <c r="G14" s="61"/>
      <c r="H14" s="61"/>
      <c r="I14" s="61"/>
      <c r="J14" s="61"/>
      <c r="K14" s="62"/>
    </row>
    <row r="15" spans="1:11" x14ac:dyDescent="0.25">
      <c r="A15" s="13">
        <v>45224</v>
      </c>
      <c r="B15" s="5"/>
      <c r="C15" s="5">
        <v>18</v>
      </c>
      <c r="D15" s="6">
        <f t="shared" ref="D15:D31" si="0">SUM(B15:C15)</f>
        <v>18</v>
      </c>
      <c r="E15" s="57" t="s">
        <v>180</v>
      </c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2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2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2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50</v>
      </c>
      <c r="C32" s="11">
        <f>SUM(C14:C31)</f>
        <v>18</v>
      </c>
      <c r="D32" s="9">
        <f t="shared" ref="D32" si="1">SUM(D14:D31)</f>
        <v>68</v>
      </c>
    </row>
    <row r="33" spans="1:11" ht="15.75" thickBot="1" x14ac:dyDescent="0.3"/>
    <row r="34" spans="1:11" ht="15.75" x14ac:dyDescent="0.25">
      <c r="A34" s="65" t="s">
        <v>77</v>
      </c>
      <c r="B34" s="66"/>
      <c r="C34" s="66"/>
      <c r="D34" s="66"/>
      <c r="E34" s="66"/>
      <c r="F34" s="66"/>
      <c r="G34" s="66"/>
      <c r="H34" s="66"/>
      <c r="I34" s="66"/>
      <c r="J34" s="66"/>
      <c r="K34" s="67"/>
    </row>
    <row r="35" spans="1:11" ht="22.5" x14ac:dyDescent="0.3">
      <c r="A35" s="73" t="e">
        <f>_xlfn.SINGLE('BW1'!#REF!)</f>
        <v>#REF!</v>
      </c>
      <c r="B35" s="71"/>
      <c r="C35" s="71"/>
      <c r="D35" s="71"/>
      <c r="E35" s="71"/>
      <c r="F35" s="71"/>
      <c r="G35" s="71"/>
      <c r="H35" s="71"/>
      <c r="I35" s="71"/>
      <c r="J35" s="71"/>
      <c r="K35" s="72"/>
    </row>
    <row r="36" spans="1:11" ht="16.5" thickBot="1" x14ac:dyDescent="0.3">
      <c r="A36" s="68" t="s">
        <v>78</v>
      </c>
      <c r="B36" s="69"/>
      <c r="C36" s="69"/>
      <c r="D36" s="69"/>
      <c r="E36" s="69"/>
      <c r="F36" s="69"/>
      <c r="G36" s="69"/>
      <c r="H36" s="69"/>
      <c r="I36" s="69"/>
      <c r="J36" s="69"/>
      <c r="K36" s="70"/>
    </row>
  </sheetData>
  <mergeCells count="27">
    <mergeCell ref="A34:K34"/>
    <mergeCell ref="A35:K35"/>
    <mergeCell ref="A36:K36"/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B9F60-40E9-4E54-82D2-C94CF6EE5869}">
  <sheetPr codeName="Tabelle62"/>
  <dimension ref="A2:K36"/>
  <sheetViews>
    <sheetView workbookViewId="0">
      <selection activeCell="E15" sqref="E15:K15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Übersicht!A76</f>
        <v>SC Göfis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 t="s">
        <v>176</v>
      </c>
      <c r="B14" s="4">
        <v>100</v>
      </c>
      <c r="C14" s="4"/>
      <c r="D14" s="6">
        <f>SUM(B14:C14)</f>
        <v>100</v>
      </c>
      <c r="E14" s="61" t="s">
        <v>177</v>
      </c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13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13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13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13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13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13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13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13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100</v>
      </c>
      <c r="C32" s="11">
        <f>SUM(C14:C31)</f>
        <v>0</v>
      </c>
      <c r="D32" s="9">
        <f t="shared" ref="D32" si="1">SUM(D14:D31)</f>
        <v>100</v>
      </c>
    </row>
    <row r="33" spans="1:11" ht="15.75" thickBot="1" x14ac:dyDescent="0.3"/>
    <row r="34" spans="1:11" ht="15.75" x14ac:dyDescent="0.25">
      <c r="A34" s="65" t="s">
        <v>77</v>
      </c>
      <c r="B34" s="66"/>
      <c r="C34" s="66"/>
      <c r="D34" s="66"/>
      <c r="E34" s="66"/>
      <c r="F34" s="66"/>
      <c r="G34" s="66"/>
      <c r="H34" s="66"/>
      <c r="I34" s="66"/>
      <c r="J34" s="66"/>
      <c r="K34" s="67"/>
    </row>
    <row r="35" spans="1:11" ht="22.5" x14ac:dyDescent="0.3">
      <c r="A35" s="73" t="e">
        <f>_xlfn.SINGLE('BW1'!#REF!)</f>
        <v>#REF!</v>
      </c>
      <c r="B35" s="71"/>
      <c r="C35" s="71"/>
      <c r="D35" s="71"/>
      <c r="E35" s="71"/>
      <c r="F35" s="71"/>
      <c r="G35" s="71"/>
      <c r="H35" s="71"/>
      <c r="I35" s="71"/>
      <c r="J35" s="71"/>
      <c r="K35" s="72"/>
    </row>
    <row r="36" spans="1:11" ht="16.5" thickBot="1" x14ac:dyDescent="0.3">
      <c r="A36" s="68" t="s">
        <v>78</v>
      </c>
      <c r="B36" s="69"/>
      <c r="C36" s="69"/>
      <c r="D36" s="69"/>
      <c r="E36" s="69"/>
      <c r="F36" s="69"/>
      <c r="G36" s="69"/>
      <c r="H36" s="69"/>
      <c r="I36" s="69"/>
      <c r="J36" s="69"/>
      <c r="K36" s="70"/>
    </row>
  </sheetData>
  <mergeCells count="27">
    <mergeCell ref="A34:K34"/>
    <mergeCell ref="A35:K35"/>
    <mergeCell ref="A36:K36"/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CEE02-D838-4D4F-8936-C5959F66B893}">
  <sheetPr codeName="Tabelle65"/>
  <dimension ref="A2:K36"/>
  <sheetViews>
    <sheetView workbookViewId="0">
      <selection activeCell="B16" sqref="B16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Übersicht!A77</f>
        <v>FC Klostertal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45203</v>
      </c>
      <c r="B14" s="4">
        <v>50</v>
      </c>
      <c r="C14" s="4">
        <v>18</v>
      </c>
      <c r="D14" s="6">
        <f>SUM(B14:C14)</f>
        <v>68</v>
      </c>
      <c r="E14" s="61" t="s">
        <v>156</v>
      </c>
      <c r="F14" s="61"/>
      <c r="G14" s="61"/>
      <c r="H14" s="61"/>
      <c r="I14" s="61"/>
      <c r="J14" s="61"/>
      <c r="K14" s="62"/>
    </row>
    <row r="15" spans="1:11" x14ac:dyDescent="0.25">
      <c r="A15" s="13">
        <v>45224</v>
      </c>
      <c r="B15" s="5"/>
      <c r="C15" s="5">
        <v>18</v>
      </c>
      <c r="D15" s="6">
        <f t="shared" ref="D15:D31" si="0">SUM(B15:C15)</f>
        <v>18</v>
      </c>
      <c r="E15" s="61" t="s">
        <v>185</v>
      </c>
      <c r="F15" s="61"/>
      <c r="G15" s="61"/>
      <c r="H15" s="61"/>
      <c r="I15" s="61"/>
      <c r="J15" s="61"/>
      <c r="K15" s="62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13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13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13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50</v>
      </c>
      <c r="C32" s="11">
        <f>SUM(C14:C31)</f>
        <v>36</v>
      </c>
      <c r="D32" s="9">
        <f t="shared" ref="D32" si="1">SUM(D14:D31)</f>
        <v>86</v>
      </c>
    </row>
    <row r="33" spans="1:11" ht="15.75" thickBot="1" x14ac:dyDescent="0.3"/>
    <row r="34" spans="1:11" ht="15.75" x14ac:dyDescent="0.25">
      <c r="A34" s="65" t="s">
        <v>77</v>
      </c>
      <c r="B34" s="66"/>
      <c r="C34" s="66"/>
      <c r="D34" s="66"/>
      <c r="E34" s="66"/>
      <c r="F34" s="66"/>
      <c r="G34" s="66"/>
      <c r="H34" s="66"/>
      <c r="I34" s="66"/>
      <c r="J34" s="66"/>
      <c r="K34" s="67"/>
    </row>
    <row r="35" spans="1:11" ht="22.5" x14ac:dyDescent="0.3">
      <c r="A35" s="73" t="e">
        <f>_xlfn.SINGLE('BW1'!#REF!)</f>
        <v>#REF!</v>
      </c>
      <c r="B35" s="71"/>
      <c r="C35" s="71"/>
      <c r="D35" s="71"/>
      <c r="E35" s="71"/>
      <c r="F35" s="71"/>
      <c r="G35" s="71"/>
      <c r="H35" s="71"/>
      <c r="I35" s="71"/>
      <c r="J35" s="71"/>
      <c r="K35" s="72"/>
    </row>
    <row r="36" spans="1:11" ht="16.5" thickBot="1" x14ac:dyDescent="0.3">
      <c r="A36" s="68" t="s">
        <v>78</v>
      </c>
      <c r="B36" s="69"/>
      <c r="C36" s="69"/>
      <c r="D36" s="69"/>
      <c r="E36" s="69"/>
      <c r="F36" s="69"/>
      <c r="G36" s="69"/>
      <c r="H36" s="69"/>
      <c r="I36" s="69"/>
      <c r="J36" s="69"/>
      <c r="K36" s="70"/>
    </row>
  </sheetData>
  <mergeCells count="27">
    <mergeCell ref="A34:K34"/>
    <mergeCell ref="A35:K35"/>
    <mergeCell ref="A36:K36"/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E862E-A3CA-4632-B1E1-A86BD1A617CE}">
  <sheetPr codeName="Tabelle61"/>
  <dimension ref="A2:K36"/>
  <sheetViews>
    <sheetView workbookViewId="0">
      <selection activeCell="A15" sqref="A15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Übersicht!A78</f>
        <v>SV Ludesch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45154</v>
      </c>
      <c r="B14" s="4">
        <v>50</v>
      </c>
      <c r="C14" s="4">
        <v>18</v>
      </c>
      <c r="D14" s="6">
        <f>SUM(B14:C14)</f>
        <v>68</v>
      </c>
      <c r="E14" s="61" t="s">
        <v>100</v>
      </c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50</v>
      </c>
      <c r="C32" s="11">
        <f>SUM(C14:C31)</f>
        <v>18</v>
      </c>
      <c r="D32" s="9">
        <f t="shared" ref="D32" si="1">SUM(D14:D31)</f>
        <v>68</v>
      </c>
    </row>
    <row r="33" spans="1:11" ht="15.75" thickBot="1" x14ac:dyDescent="0.3"/>
    <row r="34" spans="1:11" ht="15.75" x14ac:dyDescent="0.25">
      <c r="A34" s="65" t="s">
        <v>77</v>
      </c>
      <c r="B34" s="66"/>
      <c r="C34" s="66"/>
      <c r="D34" s="66"/>
      <c r="E34" s="66"/>
      <c r="F34" s="66"/>
      <c r="G34" s="66"/>
      <c r="H34" s="66"/>
      <c r="I34" s="66"/>
      <c r="J34" s="66"/>
      <c r="K34" s="67"/>
    </row>
    <row r="35" spans="1:11" ht="22.5" x14ac:dyDescent="0.3">
      <c r="A35" s="73" t="e">
        <f>_xlfn.SINGLE('BW1'!#REF!)</f>
        <v>#REF!</v>
      </c>
      <c r="B35" s="71"/>
      <c r="C35" s="71"/>
      <c r="D35" s="71"/>
      <c r="E35" s="71"/>
      <c r="F35" s="71"/>
      <c r="G35" s="71"/>
      <c r="H35" s="71"/>
      <c r="I35" s="71"/>
      <c r="J35" s="71"/>
      <c r="K35" s="72"/>
    </row>
    <row r="36" spans="1:11" ht="16.5" thickBot="1" x14ac:dyDescent="0.3">
      <c r="A36" s="68" t="s">
        <v>78</v>
      </c>
      <c r="B36" s="69"/>
      <c r="C36" s="69"/>
      <c r="D36" s="69"/>
      <c r="E36" s="69"/>
      <c r="F36" s="69"/>
      <c r="G36" s="69"/>
      <c r="H36" s="69"/>
      <c r="I36" s="69"/>
      <c r="J36" s="69"/>
      <c r="K36" s="70"/>
    </row>
  </sheetData>
  <mergeCells count="27">
    <mergeCell ref="A34:K34"/>
    <mergeCell ref="A35:K35"/>
    <mergeCell ref="A36:K36"/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EFA0C-8733-4601-B806-71F9A1EEDC70}">
  <dimension ref="A2:K36"/>
  <sheetViews>
    <sheetView workbookViewId="0">
      <selection activeCell="A14" sqref="A14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Übersicht!A79</f>
        <v>MFFV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/>
      <c r="B14" s="4"/>
      <c r="C14" s="4"/>
      <c r="D14" s="6">
        <f>SUM(B14:C14)</f>
        <v>0</v>
      </c>
      <c r="E14" s="61"/>
      <c r="F14" s="61"/>
      <c r="G14" s="61"/>
      <c r="H14" s="61"/>
      <c r="I14" s="61"/>
      <c r="J14" s="61"/>
      <c r="K14" s="62"/>
    </row>
    <row r="15" spans="1:11" x14ac:dyDescent="0.25">
      <c r="A15" s="2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2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2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2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2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0</v>
      </c>
      <c r="C32" s="11">
        <f>SUM(C14:C31)</f>
        <v>0</v>
      </c>
      <c r="D32" s="9">
        <f t="shared" ref="D32" si="1">SUM(D14:D31)</f>
        <v>0</v>
      </c>
    </row>
    <row r="33" spans="1:11" ht="15.75" thickBot="1" x14ac:dyDescent="0.3"/>
    <row r="34" spans="1:11" ht="15.75" x14ac:dyDescent="0.25">
      <c r="A34" s="65" t="s">
        <v>77</v>
      </c>
      <c r="B34" s="66"/>
      <c r="C34" s="66"/>
      <c r="D34" s="66"/>
      <c r="E34" s="66"/>
      <c r="F34" s="66"/>
      <c r="G34" s="66"/>
      <c r="H34" s="66"/>
      <c r="I34" s="66"/>
      <c r="J34" s="66"/>
      <c r="K34" s="67"/>
    </row>
    <row r="35" spans="1:11" ht="22.5" x14ac:dyDescent="0.3">
      <c r="A35" s="73" t="e">
        <f>_xlfn.SINGLE('BW1'!#REF!)</f>
        <v>#REF!</v>
      </c>
      <c r="B35" s="71"/>
      <c r="C35" s="71"/>
      <c r="D35" s="71"/>
      <c r="E35" s="71"/>
      <c r="F35" s="71"/>
      <c r="G35" s="71"/>
      <c r="H35" s="71"/>
      <c r="I35" s="71"/>
      <c r="J35" s="71"/>
      <c r="K35" s="72"/>
    </row>
    <row r="36" spans="1:11" ht="16.5" thickBot="1" x14ac:dyDescent="0.3">
      <c r="A36" s="68" t="s">
        <v>78</v>
      </c>
      <c r="B36" s="69"/>
      <c r="C36" s="69"/>
      <c r="D36" s="69"/>
      <c r="E36" s="69"/>
      <c r="F36" s="69"/>
      <c r="G36" s="69"/>
      <c r="H36" s="69"/>
      <c r="I36" s="69"/>
      <c r="J36" s="69"/>
      <c r="K36" s="70"/>
    </row>
  </sheetData>
  <mergeCells count="27">
    <mergeCell ref="E13:K13"/>
    <mergeCell ref="D2:K3"/>
    <mergeCell ref="D5:K5"/>
    <mergeCell ref="D6:K6"/>
    <mergeCell ref="A9:C11"/>
    <mergeCell ref="D9:K1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A34:K34"/>
    <mergeCell ref="A35:K35"/>
    <mergeCell ref="A36:K36"/>
    <mergeCell ref="E26:K26"/>
    <mergeCell ref="E27:K27"/>
    <mergeCell ref="E28:K28"/>
    <mergeCell ref="E29:K29"/>
    <mergeCell ref="E30:K30"/>
    <mergeCell ref="E31:K3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A823F-E1AE-485D-8AF1-B579C54C362A}">
  <sheetPr codeName="Tabelle66"/>
  <dimension ref="A2:K36"/>
  <sheetViews>
    <sheetView workbookViewId="0">
      <selection activeCell="C16" sqref="C16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Übersicht!A80</f>
        <v>FC Nenzing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45182</v>
      </c>
      <c r="B14" s="4"/>
      <c r="C14" s="4">
        <v>18</v>
      </c>
      <c r="D14" s="6">
        <f>SUM(B14:C14)</f>
        <v>18</v>
      </c>
      <c r="E14" s="61" t="s">
        <v>129</v>
      </c>
      <c r="F14" s="61"/>
      <c r="G14" s="61"/>
      <c r="H14" s="61"/>
      <c r="I14" s="61"/>
      <c r="J14" s="61"/>
      <c r="K14" s="62"/>
    </row>
    <row r="15" spans="1:11" x14ac:dyDescent="0.25">
      <c r="A15" s="13">
        <v>45189</v>
      </c>
      <c r="B15" s="5"/>
      <c r="C15" s="5">
        <v>18</v>
      </c>
      <c r="D15" s="6">
        <f t="shared" ref="D15:D31" si="0">SUM(B15:C15)</f>
        <v>18</v>
      </c>
      <c r="E15" s="57" t="s">
        <v>135</v>
      </c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>SUM(B17:C17)</f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2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0</v>
      </c>
      <c r="C32" s="11">
        <f>SUM(C14:C31)</f>
        <v>36</v>
      </c>
      <c r="D32" s="9">
        <f t="shared" ref="D32" si="1">SUM(D14:D31)</f>
        <v>36</v>
      </c>
    </row>
    <row r="33" spans="1:11" ht="15.75" thickBot="1" x14ac:dyDescent="0.3"/>
    <row r="34" spans="1:11" ht="15.75" x14ac:dyDescent="0.25">
      <c r="A34" s="65" t="s">
        <v>77</v>
      </c>
      <c r="B34" s="66"/>
      <c r="C34" s="66"/>
      <c r="D34" s="66"/>
      <c r="E34" s="66"/>
      <c r="F34" s="66"/>
      <c r="G34" s="66"/>
      <c r="H34" s="66"/>
      <c r="I34" s="66"/>
      <c r="J34" s="66"/>
      <c r="K34" s="67"/>
    </row>
    <row r="35" spans="1:11" ht="22.5" x14ac:dyDescent="0.3">
      <c r="A35" s="73" t="e">
        <f>_xlfn.SINGLE('BW1'!#REF!)</f>
        <v>#REF!</v>
      </c>
      <c r="B35" s="71"/>
      <c r="C35" s="71"/>
      <c r="D35" s="71"/>
      <c r="E35" s="71"/>
      <c r="F35" s="71"/>
      <c r="G35" s="71"/>
      <c r="H35" s="71"/>
      <c r="I35" s="71"/>
      <c r="J35" s="71"/>
      <c r="K35" s="72"/>
    </row>
    <row r="36" spans="1:11" ht="16.5" thickBot="1" x14ac:dyDescent="0.3">
      <c r="A36" s="68" t="s">
        <v>78</v>
      </c>
      <c r="B36" s="69"/>
      <c r="C36" s="69"/>
      <c r="D36" s="69"/>
      <c r="E36" s="69"/>
      <c r="F36" s="69"/>
      <c r="G36" s="69"/>
      <c r="H36" s="69"/>
      <c r="I36" s="69"/>
      <c r="J36" s="69"/>
      <c r="K36" s="70"/>
    </row>
  </sheetData>
  <mergeCells count="27">
    <mergeCell ref="A34:K34"/>
    <mergeCell ref="A35:K35"/>
    <mergeCell ref="A36:K36"/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5ED4E-C47B-4B67-B616-92C7ED04F128}">
  <sheetPr codeName="Tabelle64"/>
  <dimension ref="A2:K36"/>
  <sheetViews>
    <sheetView workbookViewId="0">
      <selection activeCell="A15" sqref="A15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Übersicht!A81</f>
        <v>FC Nüziders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45175</v>
      </c>
      <c r="B14" s="4"/>
      <c r="C14" s="4">
        <v>18</v>
      </c>
      <c r="D14" s="6">
        <f>SUM(B14:C14)</f>
        <v>18</v>
      </c>
      <c r="E14" s="61" t="s">
        <v>119</v>
      </c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2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2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2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0</v>
      </c>
      <c r="C32" s="11">
        <f>SUM(C14:C31)</f>
        <v>18</v>
      </c>
      <c r="D32" s="9">
        <f t="shared" ref="D32" si="1">SUM(D14:D31)</f>
        <v>18</v>
      </c>
    </row>
    <row r="33" spans="1:11" ht="15.75" thickBot="1" x14ac:dyDescent="0.3"/>
    <row r="34" spans="1:11" ht="15.75" x14ac:dyDescent="0.25">
      <c r="A34" s="65" t="s">
        <v>77</v>
      </c>
      <c r="B34" s="66"/>
      <c r="C34" s="66"/>
      <c r="D34" s="66"/>
      <c r="E34" s="66"/>
      <c r="F34" s="66"/>
      <c r="G34" s="66"/>
      <c r="H34" s="66"/>
      <c r="I34" s="66"/>
      <c r="J34" s="66"/>
      <c r="K34" s="67"/>
    </row>
    <row r="35" spans="1:11" ht="22.5" x14ac:dyDescent="0.3">
      <c r="A35" s="73" t="e">
        <f>_xlfn.SINGLE('BW1'!#REF!)</f>
        <v>#REF!</v>
      </c>
      <c r="B35" s="71"/>
      <c r="C35" s="71"/>
      <c r="D35" s="71"/>
      <c r="E35" s="71"/>
      <c r="F35" s="71"/>
      <c r="G35" s="71"/>
      <c r="H35" s="71"/>
      <c r="I35" s="71"/>
      <c r="J35" s="71"/>
      <c r="K35" s="72"/>
    </row>
    <row r="36" spans="1:11" ht="16.5" thickBot="1" x14ac:dyDescent="0.3">
      <c r="A36" s="68" t="s">
        <v>78</v>
      </c>
      <c r="B36" s="69"/>
      <c r="C36" s="69"/>
      <c r="D36" s="69"/>
      <c r="E36" s="69"/>
      <c r="F36" s="69"/>
      <c r="G36" s="69"/>
      <c r="H36" s="69"/>
      <c r="I36" s="69"/>
      <c r="J36" s="69"/>
      <c r="K36" s="70"/>
    </row>
  </sheetData>
  <mergeCells count="27">
    <mergeCell ref="A34:K34"/>
    <mergeCell ref="A35:K35"/>
    <mergeCell ref="A36:K36"/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EC5B5-F466-46BD-80B2-19A42137CA1A}">
  <sheetPr codeName="Tabelle68"/>
  <dimension ref="A2:K36"/>
  <sheetViews>
    <sheetView workbookViewId="0">
      <selection activeCell="E15" sqref="E15:K15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Übersicht!A82</f>
        <v>SV Satteins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45224</v>
      </c>
      <c r="B14" s="4"/>
      <c r="C14" s="4">
        <v>18</v>
      </c>
      <c r="D14" s="6">
        <f>SUM(B14:C14)</f>
        <v>18</v>
      </c>
      <c r="E14" s="61" t="s">
        <v>181</v>
      </c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2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2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0</v>
      </c>
      <c r="C32" s="11">
        <f>SUM(C14:C31)</f>
        <v>18</v>
      </c>
      <c r="D32" s="9">
        <f t="shared" ref="D32" si="1">SUM(D14:D31)</f>
        <v>18</v>
      </c>
    </row>
    <row r="33" spans="1:11" ht="15.75" thickBot="1" x14ac:dyDescent="0.3"/>
    <row r="34" spans="1:11" ht="15.75" x14ac:dyDescent="0.25">
      <c r="A34" s="65" t="s">
        <v>77</v>
      </c>
      <c r="B34" s="66"/>
      <c r="C34" s="66"/>
      <c r="D34" s="66"/>
      <c r="E34" s="66"/>
      <c r="F34" s="66"/>
      <c r="G34" s="66"/>
      <c r="H34" s="66"/>
      <c r="I34" s="66"/>
      <c r="J34" s="66"/>
      <c r="K34" s="67"/>
    </row>
    <row r="35" spans="1:11" ht="22.5" x14ac:dyDescent="0.3">
      <c r="A35" s="73" t="e">
        <f>_xlfn.SINGLE('BW1'!#REF!)</f>
        <v>#REF!</v>
      </c>
      <c r="B35" s="71"/>
      <c r="C35" s="71"/>
      <c r="D35" s="71"/>
      <c r="E35" s="71"/>
      <c r="F35" s="71"/>
      <c r="G35" s="71"/>
      <c r="H35" s="71"/>
      <c r="I35" s="71"/>
      <c r="J35" s="71"/>
      <c r="K35" s="72"/>
    </row>
    <row r="36" spans="1:11" ht="16.5" thickBot="1" x14ac:dyDescent="0.3">
      <c r="A36" s="68" t="s">
        <v>78</v>
      </c>
      <c r="B36" s="69"/>
      <c r="C36" s="69"/>
      <c r="D36" s="69"/>
      <c r="E36" s="69"/>
      <c r="F36" s="69"/>
      <c r="G36" s="69"/>
      <c r="H36" s="69"/>
      <c r="I36" s="69"/>
      <c r="J36" s="69"/>
      <c r="K36" s="70"/>
    </row>
  </sheetData>
  <mergeCells count="27">
    <mergeCell ref="A34:K34"/>
    <mergeCell ref="A35:K35"/>
    <mergeCell ref="A36:K36"/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2F3E1-B5D5-4FF6-A0A8-EC2BCACFFC63}">
  <sheetPr codeName="Tabelle67"/>
  <dimension ref="A2:K36"/>
  <sheetViews>
    <sheetView workbookViewId="0">
      <selection activeCell="E15" sqref="E15:K15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Übersicht!A83</f>
        <v>FC Schlins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45196</v>
      </c>
      <c r="B14" s="4"/>
      <c r="C14" s="4">
        <v>18</v>
      </c>
      <c r="D14" s="6">
        <f>SUM(B14:C14)</f>
        <v>18</v>
      </c>
      <c r="E14" s="61" t="s">
        <v>148</v>
      </c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13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13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13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13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13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13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13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13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13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13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0</v>
      </c>
      <c r="C32" s="11">
        <f>SUM(C14:C31)</f>
        <v>18</v>
      </c>
      <c r="D32" s="9">
        <f t="shared" ref="D32" si="1">SUM(D14:D31)</f>
        <v>18</v>
      </c>
    </row>
    <row r="33" spans="1:11" ht="15.75" thickBot="1" x14ac:dyDescent="0.3"/>
    <row r="34" spans="1:11" ht="15.75" x14ac:dyDescent="0.25">
      <c r="A34" s="65" t="s">
        <v>77</v>
      </c>
      <c r="B34" s="66"/>
      <c r="C34" s="66"/>
      <c r="D34" s="66"/>
      <c r="E34" s="66"/>
      <c r="F34" s="66"/>
      <c r="G34" s="66"/>
      <c r="H34" s="66"/>
      <c r="I34" s="66"/>
      <c r="J34" s="66"/>
      <c r="K34" s="67"/>
    </row>
    <row r="35" spans="1:11" ht="22.5" x14ac:dyDescent="0.3">
      <c r="A35" s="73" t="e">
        <f>_xlfn.SINGLE('BW1'!#REF!)</f>
        <v>#REF!</v>
      </c>
      <c r="B35" s="71"/>
      <c r="C35" s="71"/>
      <c r="D35" s="71"/>
      <c r="E35" s="71"/>
      <c r="F35" s="71"/>
      <c r="G35" s="71"/>
      <c r="H35" s="71"/>
      <c r="I35" s="71"/>
      <c r="J35" s="71"/>
      <c r="K35" s="72"/>
    </row>
    <row r="36" spans="1:11" ht="16.5" thickBot="1" x14ac:dyDescent="0.3">
      <c r="A36" s="68" t="s">
        <v>78</v>
      </c>
      <c r="B36" s="69"/>
      <c r="C36" s="69"/>
      <c r="D36" s="69"/>
      <c r="E36" s="69"/>
      <c r="F36" s="69"/>
      <c r="G36" s="69"/>
      <c r="H36" s="69"/>
      <c r="I36" s="69"/>
      <c r="J36" s="69"/>
      <c r="K36" s="70"/>
    </row>
  </sheetData>
  <mergeCells count="27">
    <mergeCell ref="A34:K34"/>
    <mergeCell ref="A35:K35"/>
    <mergeCell ref="A36:K36"/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2394-44A4-41AD-A621-F4B8A82C5183}">
  <sheetPr codeName="Tabelle71"/>
  <dimension ref="A2:K36"/>
  <sheetViews>
    <sheetView workbookViewId="0">
      <selection activeCell="E16" sqref="E16:K16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Übersicht!A84</f>
        <v>FC Schruns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45147</v>
      </c>
      <c r="B14" s="4">
        <v>50</v>
      </c>
      <c r="C14" s="4"/>
      <c r="D14" s="6">
        <f>SUM(B14:C14)</f>
        <v>50</v>
      </c>
      <c r="E14" s="61" t="s">
        <v>93</v>
      </c>
      <c r="F14" s="61"/>
      <c r="G14" s="61"/>
      <c r="H14" s="61"/>
      <c r="I14" s="61"/>
      <c r="J14" s="61"/>
      <c r="K14" s="62"/>
    </row>
    <row r="15" spans="1:11" x14ac:dyDescent="0.25">
      <c r="A15" s="13">
        <v>45224</v>
      </c>
      <c r="B15" s="5"/>
      <c r="C15" s="5">
        <v>36</v>
      </c>
      <c r="D15" s="6">
        <f t="shared" ref="D15:D31" si="0">SUM(B15:C15)</f>
        <v>36</v>
      </c>
      <c r="E15" s="57" t="s">
        <v>184</v>
      </c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2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50</v>
      </c>
      <c r="C32" s="11">
        <f>SUM(C14:C31)</f>
        <v>36</v>
      </c>
      <c r="D32" s="9">
        <f t="shared" ref="D32" si="1">SUM(D14:D31)</f>
        <v>86</v>
      </c>
    </row>
    <row r="33" spans="1:11" ht="15.75" thickBot="1" x14ac:dyDescent="0.3"/>
    <row r="34" spans="1:11" ht="15.75" x14ac:dyDescent="0.25">
      <c r="A34" s="65" t="s">
        <v>77</v>
      </c>
      <c r="B34" s="66"/>
      <c r="C34" s="66"/>
      <c r="D34" s="66"/>
      <c r="E34" s="66"/>
      <c r="F34" s="66"/>
      <c r="G34" s="66"/>
      <c r="H34" s="66"/>
      <c r="I34" s="66"/>
      <c r="J34" s="66"/>
      <c r="K34" s="67"/>
    </row>
    <row r="35" spans="1:11" ht="22.5" x14ac:dyDescent="0.3">
      <c r="A35" s="73" t="e">
        <f>_xlfn.SINGLE('BW1'!#REF!)</f>
        <v>#REF!</v>
      </c>
      <c r="B35" s="71"/>
      <c r="C35" s="71"/>
      <c r="D35" s="71"/>
      <c r="E35" s="71"/>
      <c r="F35" s="71"/>
      <c r="G35" s="71"/>
      <c r="H35" s="71"/>
      <c r="I35" s="71"/>
      <c r="J35" s="71"/>
      <c r="K35" s="72"/>
    </row>
    <row r="36" spans="1:11" ht="16.5" thickBot="1" x14ac:dyDescent="0.3">
      <c r="A36" s="68" t="s">
        <v>78</v>
      </c>
      <c r="B36" s="69"/>
      <c r="C36" s="69"/>
      <c r="D36" s="69"/>
      <c r="E36" s="69"/>
      <c r="F36" s="69"/>
      <c r="G36" s="69"/>
      <c r="H36" s="69"/>
      <c r="I36" s="69"/>
      <c r="J36" s="69"/>
      <c r="K36" s="70"/>
    </row>
  </sheetData>
  <mergeCells count="27">
    <mergeCell ref="A34:K34"/>
    <mergeCell ref="A35:K35"/>
    <mergeCell ref="A36:K36"/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C2D29-FBF4-4204-83C2-2570A1BE77F3}">
  <sheetPr codeName="Tabelle70"/>
  <dimension ref="A2:K36"/>
  <sheetViews>
    <sheetView workbookViewId="0">
      <selection activeCell="A15" sqref="A15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Übersicht!A85</f>
        <v>SPG Großwalsertal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45154</v>
      </c>
      <c r="B14" s="4"/>
      <c r="C14" s="4">
        <v>18</v>
      </c>
      <c r="D14" s="6">
        <f>SUM(B14:C14)</f>
        <v>18</v>
      </c>
      <c r="E14" s="61" t="s">
        <v>104</v>
      </c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2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2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0</v>
      </c>
      <c r="C32" s="11">
        <f>SUM(C14:C31)</f>
        <v>18</v>
      </c>
      <c r="D32" s="9">
        <f t="shared" ref="D32" si="1">SUM(D14:D31)</f>
        <v>18</v>
      </c>
    </row>
    <row r="33" spans="1:11" ht="15.75" thickBot="1" x14ac:dyDescent="0.3"/>
    <row r="34" spans="1:11" ht="15.75" x14ac:dyDescent="0.25">
      <c r="A34" s="65" t="s">
        <v>77</v>
      </c>
      <c r="B34" s="66"/>
      <c r="C34" s="66"/>
      <c r="D34" s="66"/>
      <c r="E34" s="66"/>
      <c r="F34" s="66"/>
      <c r="G34" s="66"/>
      <c r="H34" s="66"/>
      <c r="I34" s="66"/>
      <c r="J34" s="66"/>
      <c r="K34" s="67"/>
    </row>
    <row r="35" spans="1:11" ht="22.5" x14ac:dyDescent="0.3">
      <c r="A35" s="73" t="e">
        <f>_xlfn.SINGLE('BW1'!#REF!)</f>
        <v>#REF!</v>
      </c>
      <c r="B35" s="71"/>
      <c r="C35" s="71"/>
      <c r="D35" s="71"/>
      <c r="E35" s="71"/>
      <c r="F35" s="71"/>
      <c r="G35" s="71"/>
      <c r="H35" s="71"/>
      <c r="I35" s="71"/>
      <c r="J35" s="71"/>
      <c r="K35" s="72"/>
    </row>
    <row r="36" spans="1:11" ht="16.5" thickBot="1" x14ac:dyDescent="0.3">
      <c r="A36" s="68" t="s">
        <v>78</v>
      </c>
      <c r="B36" s="69"/>
      <c r="C36" s="69"/>
      <c r="D36" s="69"/>
      <c r="E36" s="69"/>
      <c r="F36" s="69"/>
      <c r="G36" s="69"/>
      <c r="H36" s="69"/>
      <c r="I36" s="69"/>
      <c r="J36" s="69"/>
      <c r="K36" s="70"/>
    </row>
  </sheetData>
  <mergeCells count="27">
    <mergeCell ref="A34:K34"/>
    <mergeCell ref="A35:K35"/>
    <mergeCell ref="A36:K36"/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260B6-43F4-4856-B716-D26A71FFDA02}">
  <sheetPr codeName="Tabelle69"/>
  <dimension ref="A2:K36"/>
  <sheetViews>
    <sheetView workbookViewId="0">
      <selection activeCell="E15" sqref="E15:K15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Übersicht!A86</f>
        <v>SC St. Gallenkirch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45196</v>
      </c>
      <c r="B14" s="4">
        <v>180</v>
      </c>
      <c r="C14" s="4"/>
      <c r="D14" s="6">
        <f>SUM(B14:C14)</f>
        <v>180</v>
      </c>
      <c r="E14" s="61" t="s">
        <v>143</v>
      </c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2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180</v>
      </c>
      <c r="C32" s="11">
        <f>SUM(C14:C31)</f>
        <v>0</v>
      </c>
      <c r="D32" s="9">
        <f t="shared" ref="D32" si="1">SUM(D14:D31)</f>
        <v>180</v>
      </c>
    </row>
    <row r="33" spans="1:11" ht="15.75" thickBot="1" x14ac:dyDescent="0.3"/>
    <row r="34" spans="1:11" ht="15.75" x14ac:dyDescent="0.25">
      <c r="A34" s="65" t="s">
        <v>77</v>
      </c>
      <c r="B34" s="66"/>
      <c r="C34" s="66"/>
      <c r="D34" s="66"/>
      <c r="E34" s="66"/>
      <c r="F34" s="66"/>
      <c r="G34" s="66"/>
      <c r="H34" s="66"/>
      <c r="I34" s="66"/>
      <c r="J34" s="66"/>
      <c r="K34" s="67"/>
    </row>
    <row r="35" spans="1:11" ht="22.5" x14ac:dyDescent="0.3">
      <c r="A35" s="73" t="e">
        <f>_xlfn.SINGLE('BW1'!#REF!)</f>
        <v>#REF!</v>
      </c>
      <c r="B35" s="71"/>
      <c r="C35" s="71"/>
      <c r="D35" s="71"/>
      <c r="E35" s="71"/>
      <c r="F35" s="71"/>
      <c r="G35" s="71"/>
      <c r="H35" s="71"/>
      <c r="I35" s="71"/>
      <c r="J35" s="71"/>
      <c r="K35" s="72"/>
    </row>
    <row r="36" spans="1:11" ht="16.5" thickBot="1" x14ac:dyDescent="0.3">
      <c r="A36" s="68" t="s">
        <v>78</v>
      </c>
      <c r="B36" s="69"/>
      <c r="C36" s="69"/>
      <c r="D36" s="69"/>
      <c r="E36" s="69"/>
      <c r="F36" s="69"/>
      <c r="G36" s="69"/>
      <c r="H36" s="69"/>
      <c r="I36" s="69"/>
      <c r="J36" s="69"/>
      <c r="K36" s="70"/>
    </row>
  </sheetData>
  <mergeCells count="27">
    <mergeCell ref="A34:K34"/>
    <mergeCell ref="A35:K35"/>
    <mergeCell ref="A36:K36"/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6033B-EE0D-4B84-A018-076A0EEF4AD6}">
  <sheetPr codeName="Tabelle72"/>
  <dimension ref="A2:K36"/>
  <sheetViews>
    <sheetView workbookViewId="0">
      <selection activeCell="A14" sqref="A14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Übersicht!A87</f>
        <v>FC Thüringen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/>
      <c r="B14" s="4"/>
      <c r="C14" s="4"/>
      <c r="D14" s="6">
        <f>SUM(B14:C14)</f>
        <v>0</v>
      </c>
      <c r="E14" s="61"/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13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13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13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13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13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0</v>
      </c>
      <c r="C32" s="11">
        <f>SUM(C14:C31)</f>
        <v>0</v>
      </c>
      <c r="D32" s="9">
        <f t="shared" ref="D32" si="1">SUM(D14:D31)</f>
        <v>0</v>
      </c>
    </row>
    <row r="33" spans="1:11" ht="15.75" thickBot="1" x14ac:dyDescent="0.3"/>
    <row r="34" spans="1:11" ht="15.75" x14ac:dyDescent="0.25">
      <c r="A34" s="65" t="s">
        <v>77</v>
      </c>
      <c r="B34" s="66"/>
      <c r="C34" s="66"/>
      <c r="D34" s="66"/>
      <c r="E34" s="66"/>
      <c r="F34" s="66"/>
      <c r="G34" s="66"/>
      <c r="H34" s="66"/>
      <c r="I34" s="66"/>
      <c r="J34" s="66"/>
      <c r="K34" s="67"/>
    </row>
    <row r="35" spans="1:11" ht="22.5" x14ac:dyDescent="0.3">
      <c r="A35" s="73" t="e">
        <f>_xlfn.SINGLE('BW1'!#REF!)</f>
        <v>#REF!</v>
      </c>
      <c r="B35" s="71"/>
      <c r="C35" s="71"/>
      <c r="D35" s="71"/>
      <c r="E35" s="71"/>
      <c r="F35" s="71"/>
      <c r="G35" s="71"/>
      <c r="H35" s="71"/>
      <c r="I35" s="71"/>
      <c r="J35" s="71"/>
      <c r="K35" s="72"/>
    </row>
    <row r="36" spans="1:11" ht="16.5" thickBot="1" x14ac:dyDescent="0.3">
      <c r="A36" s="68" t="s">
        <v>78</v>
      </c>
      <c r="B36" s="69"/>
      <c r="C36" s="69"/>
      <c r="D36" s="69"/>
      <c r="E36" s="69"/>
      <c r="F36" s="69"/>
      <c r="G36" s="69"/>
      <c r="H36" s="69"/>
      <c r="I36" s="69"/>
      <c r="J36" s="69"/>
      <c r="K36" s="70"/>
    </row>
  </sheetData>
  <mergeCells count="27">
    <mergeCell ref="A34:K34"/>
    <mergeCell ref="A35:K35"/>
    <mergeCell ref="A36:K36"/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1DF15-C854-4EB5-9A9C-9F7CA837D802}">
  <sheetPr codeName="Tabelle29"/>
  <dimension ref="A2:K36"/>
  <sheetViews>
    <sheetView workbookViewId="0">
      <selection activeCell="E15" sqref="E15:K15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 t="str">
        <f>Übersicht!A88</f>
        <v>SCM Vandans</v>
      </c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>
        <v>45189</v>
      </c>
      <c r="B14" s="4">
        <v>100</v>
      </c>
      <c r="C14" s="4"/>
      <c r="D14" s="6">
        <f>SUM(B14:C14)</f>
        <v>100</v>
      </c>
      <c r="E14" s="61" t="s">
        <v>137</v>
      </c>
      <c r="F14" s="61"/>
      <c r="G14" s="61"/>
      <c r="H14" s="61"/>
      <c r="I14" s="61"/>
      <c r="J14" s="61"/>
      <c r="K14" s="62"/>
    </row>
    <row r="15" spans="1:11" x14ac:dyDescent="0.25">
      <c r="A15" s="13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13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13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13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13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13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100</v>
      </c>
      <c r="C32" s="11">
        <f>SUM(C14:C31)</f>
        <v>0</v>
      </c>
      <c r="D32" s="9">
        <f t="shared" ref="D32" si="1">SUM(D14:D31)</f>
        <v>100</v>
      </c>
    </row>
    <row r="33" spans="1:11" ht="15.75" thickBot="1" x14ac:dyDescent="0.3"/>
    <row r="34" spans="1:11" ht="15.75" x14ac:dyDescent="0.25">
      <c r="A34" s="65" t="s">
        <v>77</v>
      </c>
      <c r="B34" s="66"/>
      <c r="C34" s="66"/>
      <c r="D34" s="66"/>
      <c r="E34" s="66"/>
      <c r="F34" s="66"/>
      <c r="G34" s="66"/>
      <c r="H34" s="66"/>
      <c r="I34" s="66"/>
      <c r="J34" s="66"/>
      <c r="K34" s="67"/>
    </row>
    <row r="35" spans="1:11" ht="22.5" x14ac:dyDescent="0.3">
      <c r="A35" s="73" t="e">
        <f>_xlfn.SINGLE('BW1'!#REF!)</f>
        <v>#REF!</v>
      </c>
      <c r="B35" s="71"/>
      <c r="C35" s="71"/>
      <c r="D35" s="71"/>
      <c r="E35" s="71"/>
      <c r="F35" s="71"/>
      <c r="G35" s="71"/>
      <c r="H35" s="71"/>
      <c r="I35" s="71"/>
      <c r="J35" s="71"/>
      <c r="K35" s="72"/>
    </row>
    <row r="36" spans="1:11" ht="16.5" thickBot="1" x14ac:dyDescent="0.3">
      <c r="A36" s="68" t="s">
        <v>78</v>
      </c>
      <c r="B36" s="69"/>
      <c r="C36" s="69"/>
      <c r="D36" s="69"/>
      <c r="E36" s="69"/>
      <c r="F36" s="69"/>
      <c r="G36" s="69"/>
      <c r="H36" s="69"/>
      <c r="I36" s="69"/>
      <c r="J36" s="69"/>
      <c r="K36" s="70"/>
    </row>
  </sheetData>
  <mergeCells count="27">
    <mergeCell ref="A34:K34"/>
    <mergeCell ref="A35:K35"/>
    <mergeCell ref="A36:K36"/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B2E8-208D-4C64-BF18-FDCB0B1174BF}">
  <sheetPr codeName="Tabelle17"/>
  <dimension ref="A2:K36"/>
  <sheetViews>
    <sheetView workbookViewId="0">
      <selection activeCell="D9" sqref="D9:K11"/>
    </sheetView>
  </sheetViews>
  <sheetFormatPr baseColWidth="10" defaultColWidth="12.42578125" defaultRowHeight="15" x14ac:dyDescent="0.25"/>
  <sheetData>
    <row r="2" spans="1:11" ht="15" customHeight="1" x14ac:dyDescent="0.25">
      <c r="D2" s="53" t="str">
        <f>Übersicht!C2</f>
        <v>Vorarlberger Fußballverband</v>
      </c>
      <c r="E2" s="53"/>
      <c r="F2" s="53"/>
      <c r="G2" s="53"/>
      <c r="H2" s="53"/>
      <c r="I2" s="53"/>
      <c r="J2" s="53"/>
      <c r="K2" s="53"/>
    </row>
    <row r="3" spans="1:11" ht="15" customHeight="1" x14ac:dyDescent="0.25">
      <c r="D3" s="53"/>
      <c r="E3" s="53"/>
      <c r="F3" s="53"/>
      <c r="G3" s="53"/>
      <c r="H3" s="53"/>
      <c r="I3" s="53"/>
      <c r="J3" s="53"/>
      <c r="K3" s="53"/>
    </row>
    <row r="5" spans="1:11" ht="18" x14ac:dyDescent="0.25">
      <c r="D5" s="54" t="str">
        <f>Übersicht!B5</f>
        <v>Ordnungsstrafen und Strafverfahrenskosten</v>
      </c>
      <c r="E5" s="54"/>
      <c r="F5" s="54"/>
      <c r="G5" s="54"/>
      <c r="H5" s="54"/>
      <c r="I5" s="54"/>
      <c r="J5" s="54"/>
      <c r="K5" s="54"/>
    </row>
    <row r="6" spans="1:11" ht="18" x14ac:dyDescent="0.25">
      <c r="D6" s="54" t="str">
        <f>Übersicht!D6</f>
        <v>Herbst 2023</v>
      </c>
      <c r="E6" s="54"/>
      <c r="F6" s="54"/>
      <c r="G6" s="54"/>
      <c r="H6" s="54"/>
      <c r="I6" s="54"/>
      <c r="J6" s="54"/>
      <c r="K6" s="54"/>
    </row>
    <row r="9" spans="1:11" x14ac:dyDescent="0.25">
      <c r="A9" s="55" t="s">
        <v>70</v>
      </c>
      <c r="B9" s="55"/>
      <c r="C9" s="55"/>
      <c r="D9" s="56"/>
      <c r="E9" s="56"/>
      <c r="F9" s="56"/>
      <c r="G9" s="56"/>
      <c r="H9" s="56"/>
      <c r="I9" s="56"/>
      <c r="J9" s="56"/>
      <c r="K9" s="56"/>
    </row>
    <row r="10" spans="1:11" x14ac:dyDescent="0.25">
      <c r="A10" s="55"/>
      <c r="B10" s="55"/>
      <c r="C10" s="55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5"/>
      <c r="B11" s="55"/>
      <c r="C11" s="55"/>
      <c r="D11" s="56"/>
      <c r="E11" s="56"/>
      <c r="F11" s="56"/>
      <c r="G11" s="56"/>
      <c r="H11" s="56"/>
      <c r="I11" s="56"/>
      <c r="J11" s="56"/>
      <c r="K11" s="56"/>
    </row>
    <row r="12" spans="1:11" ht="15.75" thickBot="1" x14ac:dyDescent="0.3"/>
    <row r="13" spans="1:11" ht="39" thickBot="1" x14ac:dyDescent="0.3">
      <c r="A13" s="3" t="s">
        <v>71</v>
      </c>
      <c r="B13" s="1" t="s">
        <v>73</v>
      </c>
      <c r="C13" s="1" t="s">
        <v>74</v>
      </c>
      <c r="D13" s="1" t="s">
        <v>75</v>
      </c>
      <c r="E13" s="59" t="s">
        <v>72</v>
      </c>
      <c r="F13" s="59"/>
      <c r="G13" s="59"/>
      <c r="H13" s="59"/>
      <c r="I13" s="59"/>
      <c r="J13" s="59"/>
      <c r="K13" s="60"/>
    </row>
    <row r="14" spans="1:11" x14ac:dyDescent="0.25">
      <c r="A14" s="12"/>
      <c r="B14" s="4"/>
      <c r="C14" s="4"/>
      <c r="D14" s="6">
        <f>SUM(B14:C14)</f>
        <v>0</v>
      </c>
      <c r="E14" s="61"/>
      <c r="F14" s="61"/>
      <c r="G14" s="61"/>
      <c r="H14" s="61"/>
      <c r="I14" s="61"/>
      <c r="J14" s="61"/>
      <c r="K14" s="62"/>
    </row>
    <row r="15" spans="1:11" x14ac:dyDescent="0.25">
      <c r="A15" s="2"/>
      <c r="B15" s="5"/>
      <c r="C15" s="5"/>
      <c r="D15" s="6">
        <f t="shared" ref="D15:D31" si="0">SUM(B15:C15)</f>
        <v>0</v>
      </c>
      <c r="E15" s="57"/>
      <c r="F15" s="57"/>
      <c r="G15" s="57"/>
      <c r="H15" s="57"/>
      <c r="I15" s="57"/>
      <c r="J15" s="57"/>
      <c r="K15" s="58"/>
    </row>
    <row r="16" spans="1:11" x14ac:dyDescent="0.25">
      <c r="A16" s="2"/>
      <c r="B16" s="5"/>
      <c r="C16" s="5"/>
      <c r="D16" s="6">
        <f t="shared" si="0"/>
        <v>0</v>
      </c>
      <c r="E16" s="57"/>
      <c r="F16" s="57"/>
      <c r="G16" s="57"/>
      <c r="H16" s="57"/>
      <c r="I16" s="57"/>
      <c r="J16" s="57"/>
      <c r="K16" s="58"/>
    </row>
    <row r="17" spans="1:11" x14ac:dyDescent="0.25">
      <c r="A17" s="2"/>
      <c r="B17" s="5"/>
      <c r="C17" s="5"/>
      <c r="D17" s="6">
        <f t="shared" si="0"/>
        <v>0</v>
      </c>
      <c r="E17" s="57"/>
      <c r="F17" s="57"/>
      <c r="G17" s="57"/>
      <c r="H17" s="57"/>
      <c r="I17" s="57"/>
      <c r="J17" s="57"/>
      <c r="K17" s="58"/>
    </row>
    <row r="18" spans="1:11" x14ac:dyDescent="0.25">
      <c r="A18" s="2"/>
      <c r="B18" s="5"/>
      <c r="C18" s="5"/>
      <c r="D18" s="6">
        <f t="shared" si="0"/>
        <v>0</v>
      </c>
      <c r="E18" s="57"/>
      <c r="F18" s="57"/>
      <c r="G18" s="57"/>
      <c r="H18" s="57"/>
      <c r="I18" s="57"/>
      <c r="J18" s="57"/>
      <c r="K18" s="58"/>
    </row>
    <row r="19" spans="1:11" x14ac:dyDescent="0.25">
      <c r="A19" s="2"/>
      <c r="B19" s="5"/>
      <c r="C19" s="5"/>
      <c r="D19" s="6">
        <f t="shared" si="0"/>
        <v>0</v>
      </c>
      <c r="E19" s="57"/>
      <c r="F19" s="57"/>
      <c r="G19" s="57"/>
      <c r="H19" s="57"/>
      <c r="I19" s="57"/>
      <c r="J19" s="57"/>
      <c r="K19" s="58"/>
    </row>
    <row r="20" spans="1:11" x14ac:dyDescent="0.25">
      <c r="A20" s="2"/>
      <c r="B20" s="5"/>
      <c r="C20" s="5"/>
      <c r="D20" s="6">
        <f t="shared" si="0"/>
        <v>0</v>
      </c>
      <c r="E20" s="57"/>
      <c r="F20" s="57"/>
      <c r="G20" s="57"/>
      <c r="H20" s="57"/>
      <c r="I20" s="57"/>
      <c r="J20" s="57"/>
      <c r="K20" s="58"/>
    </row>
    <row r="21" spans="1:11" x14ac:dyDescent="0.25">
      <c r="A21" s="2"/>
      <c r="B21" s="5"/>
      <c r="C21" s="5"/>
      <c r="D21" s="6">
        <f t="shared" si="0"/>
        <v>0</v>
      </c>
      <c r="E21" s="57"/>
      <c r="F21" s="57"/>
      <c r="G21" s="57"/>
      <c r="H21" s="57"/>
      <c r="I21" s="57"/>
      <c r="J21" s="57"/>
      <c r="K21" s="58"/>
    </row>
    <row r="22" spans="1:11" x14ac:dyDescent="0.25">
      <c r="A22" s="2"/>
      <c r="B22" s="5"/>
      <c r="C22" s="5"/>
      <c r="D22" s="6">
        <f t="shared" si="0"/>
        <v>0</v>
      </c>
      <c r="E22" s="57"/>
      <c r="F22" s="57"/>
      <c r="G22" s="57"/>
      <c r="H22" s="57"/>
      <c r="I22" s="57"/>
      <c r="J22" s="57"/>
      <c r="K22" s="58"/>
    </row>
    <row r="23" spans="1:11" x14ac:dyDescent="0.25">
      <c r="A23" s="2"/>
      <c r="B23" s="5"/>
      <c r="C23" s="5"/>
      <c r="D23" s="6">
        <f t="shared" si="0"/>
        <v>0</v>
      </c>
      <c r="E23" s="57"/>
      <c r="F23" s="57"/>
      <c r="G23" s="57"/>
      <c r="H23" s="57"/>
      <c r="I23" s="57"/>
      <c r="J23" s="57"/>
      <c r="K23" s="58"/>
    </row>
    <row r="24" spans="1:11" x14ac:dyDescent="0.25">
      <c r="A24" s="2"/>
      <c r="B24" s="5"/>
      <c r="C24" s="5"/>
      <c r="D24" s="6">
        <f t="shared" si="0"/>
        <v>0</v>
      </c>
      <c r="E24" s="57"/>
      <c r="F24" s="57"/>
      <c r="G24" s="57"/>
      <c r="H24" s="57"/>
      <c r="I24" s="57"/>
      <c r="J24" s="57"/>
      <c r="K24" s="58"/>
    </row>
    <row r="25" spans="1:11" x14ac:dyDescent="0.25">
      <c r="A25" s="2"/>
      <c r="B25" s="5"/>
      <c r="C25" s="5"/>
      <c r="D25" s="6">
        <f t="shared" si="0"/>
        <v>0</v>
      </c>
      <c r="E25" s="57"/>
      <c r="F25" s="57"/>
      <c r="G25" s="57"/>
      <c r="H25" s="57"/>
      <c r="I25" s="57"/>
      <c r="J25" s="57"/>
      <c r="K25" s="58"/>
    </row>
    <row r="26" spans="1:11" x14ac:dyDescent="0.25">
      <c r="A26" s="2"/>
      <c r="B26" s="5"/>
      <c r="C26" s="5"/>
      <c r="D26" s="6">
        <f t="shared" si="0"/>
        <v>0</v>
      </c>
      <c r="E26" s="57"/>
      <c r="F26" s="57"/>
      <c r="G26" s="57"/>
      <c r="H26" s="57"/>
      <c r="I26" s="57"/>
      <c r="J26" s="57"/>
      <c r="K26" s="58"/>
    </row>
    <row r="27" spans="1:11" x14ac:dyDescent="0.25">
      <c r="A27" s="2"/>
      <c r="B27" s="5"/>
      <c r="C27" s="5"/>
      <c r="D27" s="6">
        <f t="shared" si="0"/>
        <v>0</v>
      </c>
      <c r="E27" s="57"/>
      <c r="F27" s="57"/>
      <c r="G27" s="57"/>
      <c r="H27" s="57"/>
      <c r="I27" s="57"/>
      <c r="J27" s="57"/>
      <c r="K27" s="58"/>
    </row>
    <row r="28" spans="1:11" x14ac:dyDescent="0.25">
      <c r="A28" s="2"/>
      <c r="B28" s="5"/>
      <c r="C28" s="5"/>
      <c r="D28" s="6">
        <f t="shared" si="0"/>
        <v>0</v>
      </c>
      <c r="E28" s="57"/>
      <c r="F28" s="57"/>
      <c r="G28" s="57"/>
      <c r="H28" s="57"/>
      <c r="I28" s="57"/>
      <c r="J28" s="57"/>
      <c r="K28" s="58"/>
    </row>
    <row r="29" spans="1:11" x14ac:dyDescent="0.25">
      <c r="A29" s="2"/>
      <c r="B29" s="5"/>
      <c r="C29" s="5"/>
      <c r="D29" s="6">
        <f t="shared" si="0"/>
        <v>0</v>
      </c>
      <c r="E29" s="57"/>
      <c r="F29" s="57"/>
      <c r="G29" s="57"/>
      <c r="H29" s="57"/>
      <c r="I29" s="57"/>
      <c r="J29" s="57"/>
      <c r="K29" s="58"/>
    </row>
    <row r="30" spans="1:11" x14ac:dyDescent="0.25">
      <c r="A30" s="2"/>
      <c r="B30" s="5"/>
      <c r="C30" s="5"/>
      <c r="D30" s="6">
        <f t="shared" si="0"/>
        <v>0</v>
      </c>
      <c r="E30" s="57"/>
      <c r="F30" s="57"/>
      <c r="G30" s="57"/>
      <c r="H30" s="57"/>
      <c r="I30" s="57"/>
      <c r="J30" s="57"/>
      <c r="K30" s="58"/>
    </row>
    <row r="31" spans="1:11" ht="15.75" thickBot="1" x14ac:dyDescent="0.3">
      <c r="A31" s="7"/>
      <c r="B31" s="8"/>
      <c r="C31" s="8"/>
      <c r="D31" s="6">
        <f t="shared" si="0"/>
        <v>0</v>
      </c>
      <c r="E31" s="63"/>
      <c r="F31" s="63"/>
      <c r="G31" s="63"/>
      <c r="H31" s="63"/>
      <c r="I31" s="63"/>
      <c r="J31" s="63"/>
      <c r="K31" s="64"/>
    </row>
    <row r="32" spans="1:11" ht="15.75" thickBot="1" x14ac:dyDescent="0.3">
      <c r="A32" s="10" t="s">
        <v>76</v>
      </c>
      <c r="B32" s="11">
        <f>SUM(B14:B31)</f>
        <v>0</v>
      </c>
      <c r="C32" s="11">
        <f>SUM(C14:C31)</f>
        <v>0</v>
      </c>
      <c r="D32" s="9">
        <f t="shared" ref="D32" si="1">SUM(D14:D31)</f>
        <v>0</v>
      </c>
    </row>
    <row r="33" spans="1:11" ht="15.75" thickBot="1" x14ac:dyDescent="0.3"/>
    <row r="34" spans="1:11" ht="15.75" x14ac:dyDescent="0.25">
      <c r="A34" s="65" t="s">
        <v>77</v>
      </c>
      <c r="B34" s="66"/>
      <c r="C34" s="66"/>
      <c r="D34" s="66"/>
      <c r="E34" s="66"/>
      <c r="F34" s="66"/>
      <c r="G34" s="66"/>
      <c r="H34" s="66"/>
      <c r="I34" s="66"/>
      <c r="J34" s="66"/>
      <c r="K34" s="67"/>
    </row>
    <row r="35" spans="1:11" ht="22.5" x14ac:dyDescent="0.3">
      <c r="A35" s="73" t="e">
        <f>_xlfn.SINGLE('BW1'!#REF!)</f>
        <v>#REF!</v>
      </c>
      <c r="B35" s="71"/>
      <c r="C35" s="71"/>
      <c r="D35" s="71"/>
      <c r="E35" s="71"/>
      <c r="F35" s="71"/>
      <c r="G35" s="71"/>
      <c r="H35" s="71"/>
      <c r="I35" s="71"/>
      <c r="J35" s="71"/>
      <c r="K35" s="72"/>
    </row>
    <row r="36" spans="1:11" ht="16.5" thickBot="1" x14ac:dyDescent="0.3">
      <c r="A36" s="68" t="s">
        <v>78</v>
      </c>
      <c r="B36" s="69"/>
      <c r="C36" s="69"/>
      <c r="D36" s="69"/>
      <c r="E36" s="69"/>
      <c r="F36" s="69"/>
      <c r="G36" s="69"/>
      <c r="H36" s="69"/>
      <c r="I36" s="69"/>
      <c r="J36" s="69"/>
      <c r="K36" s="70"/>
    </row>
  </sheetData>
  <mergeCells count="27">
    <mergeCell ref="A34:K34"/>
    <mergeCell ref="A35:K35"/>
    <mergeCell ref="A36:K36"/>
    <mergeCell ref="E26:K26"/>
    <mergeCell ref="E27:K27"/>
    <mergeCell ref="E28:K28"/>
    <mergeCell ref="E29:K29"/>
    <mergeCell ref="E30:K30"/>
    <mergeCell ref="E31:K31"/>
    <mergeCell ref="E25:K25"/>
    <mergeCell ref="E14:K14"/>
    <mergeCell ref="E15:K15"/>
    <mergeCell ref="E16:K16"/>
    <mergeCell ref="E17:K17"/>
    <mergeCell ref="E18:K18"/>
    <mergeCell ref="E19:K19"/>
    <mergeCell ref="E20:K20"/>
    <mergeCell ref="E21:K21"/>
    <mergeCell ref="E22:K22"/>
    <mergeCell ref="E23:K23"/>
    <mergeCell ref="E24:K24"/>
    <mergeCell ref="E13:K13"/>
    <mergeCell ref="D2:K3"/>
    <mergeCell ref="D5:K5"/>
    <mergeCell ref="D6:K6"/>
    <mergeCell ref="A9:C11"/>
    <mergeCell ref="D9:K11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71</vt:i4>
      </vt:variant>
    </vt:vector>
  </HeadingPairs>
  <TitlesOfParts>
    <vt:vector size="71" baseType="lpstr">
      <vt:lpstr>Übersicht</vt:lpstr>
      <vt:lpstr>BW1</vt:lpstr>
      <vt:lpstr>BW2</vt:lpstr>
      <vt:lpstr>BW3</vt:lpstr>
      <vt:lpstr>BW4</vt:lpstr>
      <vt:lpstr>BW5</vt:lpstr>
      <vt:lpstr>BW6</vt:lpstr>
      <vt:lpstr>BW7</vt:lpstr>
      <vt:lpstr>BW8</vt:lpstr>
      <vt:lpstr>BW9</vt:lpstr>
      <vt:lpstr>BW10</vt:lpstr>
      <vt:lpstr>BW11</vt:lpstr>
      <vt:lpstr>BW12</vt:lpstr>
      <vt:lpstr>BW13</vt:lpstr>
      <vt:lpstr>BW14</vt:lpstr>
      <vt:lpstr>BW15</vt:lpstr>
      <vt:lpstr>BW16</vt:lpstr>
      <vt:lpstr>OR1</vt:lpstr>
      <vt:lpstr>OR2</vt:lpstr>
      <vt:lpstr>OR3</vt:lpstr>
      <vt:lpstr>OR4</vt:lpstr>
      <vt:lpstr>OR5</vt:lpstr>
      <vt:lpstr>OR6</vt:lpstr>
      <vt:lpstr>OR7</vt:lpstr>
      <vt:lpstr>OR8</vt:lpstr>
      <vt:lpstr>OR9</vt:lpstr>
      <vt:lpstr>OR10</vt:lpstr>
      <vt:lpstr>OR11</vt:lpstr>
      <vt:lpstr>OR12</vt:lpstr>
      <vt:lpstr>OR13</vt:lpstr>
      <vt:lpstr>OR14</vt:lpstr>
      <vt:lpstr>OR15</vt:lpstr>
      <vt:lpstr>OR16</vt:lpstr>
      <vt:lpstr>UR1</vt:lpstr>
      <vt:lpstr>UR2</vt:lpstr>
      <vt:lpstr>UR3</vt:lpstr>
      <vt:lpstr>UR4</vt:lpstr>
      <vt:lpstr>UR5</vt:lpstr>
      <vt:lpstr>UR6</vt:lpstr>
      <vt:lpstr>UR7</vt:lpstr>
      <vt:lpstr>UR8</vt:lpstr>
      <vt:lpstr>UR9</vt:lpstr>
      <vt:lpstr>UR10</vt:lpstr>
      <vt:lpstr>UR11</vt:lpstr>
      <vt:lpstr>UR12</vt:lpstr>
      <vt:lpstr>UR13</vt:lpstr>
      <vt:lpstr>UR14</vt:lpstr>
      <vt:lpstr>UR15</vt:lpstr>
      <vt:lpstr>UR16</vt:lpstr>
      <vt:lpstr>UR17</vt:lpstr>
      <vt:lpstr>UR18</vt:lpstr>
      <vt:lpstr>UR19</vt:lpstr>
      <vt:lpstr>WKM1</vt:lpstr>
      <vt:lpstr>WKM2</vt:lpstr>
      <vt:lpstr>WKM3</vt:lpstr>
      <vt:lpstr>WKM4</vt:lpstr>
      <vt:lpstr>WKM5</vt:lpstr>
      <vt:lpstr>WKM6</vt:lpstr>
      <vt:lpstr>WKM7</vt:lpstr>
      <vt:lpstr>WKM8</vt:lpstr>
      <vt:lpstr>WKM9</vt:lpstr>
      <vt:lpstr>WKM10</vt:lpstr>
      <vt:lpstr>WKM11</vt:lpstr>
      <vt:lpstr>WKM12</vt:lpstr>
      <vt:lpstr>WKM13</vt:lpstr>
      <vt:lpstr>WKM14</vt:lpstr>
      <vt:lpstr>WKM15</vt:lpstr>
      <vt:lpstr>WKM16</vt:lpstr>
      <vt:lpstr>WKM17</vt:lpstr>
      <vt:lpstr>WKM18</vt:lpstr>
      <vt:lpstr>Vorlage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Feldkircher</dc:creator>
  <cp:lastModifiedBy>Nina Rasdeuschek</cp:lastModifiedBy>
  <cp:lastPrinted>2023-12-14T11:08:13Z</cp:lastPrinted>
  <dcterms:created xsi:type="dcterms:W3CDTF">2019-08-01T09:49:03Z</dcterms:created>
  <dcterms:modified xsi:type="dcterms:W3CDTF">2023-12-14T11:12:16Z</dcterms:modified>
</cp:coreProperties>
</file>